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urizio.cartalemi\Desktop\Tetti 2025\Invio ghidelli\Per INVIO\Radiologia\"/>
    </mc:Choice>
  </mc:AlternateContent>
  <bookViews>
    <workbookView xWindow="0" yWindow="0" windowWidth="23040" windowHeight="9195" tabRatio="884" activeTab="1"/>
  </bookViews>
  <sheets>
    <sheet name="Tracciato di rilevazione_2022" sheetId="5" r:id="rId1"/>
    <sheet name="Tracciato di rilevazione_2023" sheetId="10" r:id="rId2"/>
    <sheet name="Note di compilazione" sheetId="3" r:id="rId3"/>
    <sheet name="BRANCHE-Apparecchiature" sheetId="6" r:id="rId4"/>
    <sheet name="Algoritmo" sheetId="7" r:id="rId5"/>
    <sheet name="Esempi applicazione" sheetId="8" r:id="rId6"/>
  </sheets>
  <externalReferences>
    <externalReference r:id="rId7"/>
    <externalReference r:id="rId8"/>
  </externalReferences>
  <definedNames>
    <definedName name="_xlnm._FilterDatabase" localSheetId="3" hidden="1">'BRANCHE-Apparecchiature'!$A$1:$F$141</definedName>
    <definedName name="_xlnm._FilterDatabase" localSheetId="0" hidden="1">'Tracciato di rilevazione_2022'!$F$2:$G$50</definedName>
    <definedName name="_xlnm._FilterDatabase" localSheetId="1" hidden="1">'Tracciato di rilevazione_2023'!$F$2:$G$50</definedName>
    <definedName name="_xlnm.Print_Area" localSheetId="0">'Tracciato di rilevazione_2022'!$A$1:$AS$37</definedName>
    <definedName name="_xlnm.Print_Area" localSheetId="1">'Tracciato di rilevazione_2023'!$A$1:$AS$37</definedName>
    <definedName name="_xlnm.Print_Titles" localSheetId="3">'BRANCHE-Apparecchiature'!$1:$1</definedName>
    <definedName name="_xlnm.Print_Titles" localSheetId="0">'Tracciato di rilevazione_2022'!$1:$2</definedName>
    <definedName name="_xlnm.Print_Titles" localSheetId="1">'Tracciato di rilevazione_2023'!$1:$3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7" i="10" l="1"/>
  <c r="N47" i="10"/>
  <c r="M38" i="5" l="1"/>
  <c r="S9" i="10" l="1"/>
  <c r="N9" i="10"/>
  <c r="S9" i="5"/>
  <c r="N9" i="5"/>
  <c r="Y33" i="10" l="1"/>
  <c r="Y34" i="10"/>
  <c r="Y35" i="10"/>
  <c r="Y36" i="10"/>
  <c r="AA34" i="10" l="1"/>
  <c r="AA35" i="10"/>
  <c r="S5" i="5"/>
  <c r="S6" i="5"/>
  <c r="S7" i="5"/>
  <c r="S8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N4" i="5"/>
  <c r="N5" i="5"/>
  <c r="N6" i="5"/>
  <c r="N7" i="5"/>
  <c r="N8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Y4" i="5"/>
  <c r="Y5" i="5"/>
  <c r="Y6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Z4" i="5"/>
  <c r="Z5" i="5"/>
  <c r="Z6" i="5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49" i="5"/>
  <c r="AA47" i="5" l="1"/>
  <c r="AA39" i="5"/>
  <c r="AA31" i="5"/>
  <c r="AA23" i="5"/>
  <c r="AA15" i="5"/>
  <c r="AA7" i="5"/>
  <c r="AA44" i="5"/>
  <c r="AA36" i="5"/>
  <c r="AA28" i="5"/>
  <c r="AA20" i="5"/>
  <c r="AA12" i="5"/>
  <c r="AA4" i="5"/>
  <c r="AA43" i="5"/>
  <c r="AA35" i="5"/>
  <c r="AA27" i="5"/>
  <c r="AA19" i="5"/>
  <c r="AA11" i="5"/>
  <c r="AA42" i="5"/>
  <c r="AA34" i="5"/>
  <c r="AA26" i="5"/>
  <c r="AA18" i="5"/>
  <c r="AA10" i="5"/>
  <c r="AA49" i="5"/>
  <c r="AA41" i="5"/>
  <c r="AA33" i="5"/>
  <c r="AA25" i="5"/>
  <c r="AA17" i="5"/>
  <c r="AA9" i="5"/>
  <c r="AA48" i="5"/>
  <c r="AA40" i="5"/>
  <c r="AA32" i="5"/>
  <c r="AA24" i="5"/>
  <c r="AA16" i="5"/>
  <c r="AA8" i="5"/>
  <c r="AA46" i="5"/>
  <c r="AA38" i="5"/>
  <c r="AA30" i="5"/>
  <c r="AA22" i="5"/>
  <c r="AA14" i="5"/>
  <c r="AA6" i="5"/>
  <c r="AA45" i="5"/>
  <c r="AA37" i="5"/>
  <c r="AA29" i="5"/>
  <c r="AA21" i="5"/>
  <c r="AA13" i="5"/>
  <c r="AA5" i="5"/>
  <c r="S34" i="10"/>
  <c r="S11" i="10" l="1"/>
  <c r="N11" i="10"/>
  <c r="N36" i="10" l="1"/>
  <c r="S26" i="10" l="1"/>
  <c r="N26" i="10"/>
  <c r="S23" i="10" l="1"/>
  <c r="N23" i="10"/>
  <c r="Y4" i="10" l="1"/>
  <c r="AA4" i="10" s="1"/>
  <c r="Y5" i="10"/>
  <c r="AA5" i="10" s="1"/>
  <c r="Y6" i="10"/>
  <c r="Y7" i="10"/>
  <c r="Y8" i="10"/>
  <c r="Y9" i="10"/>
  <c r="Y10" i="10"/>
  <c r="Y11" i="10"/>
  <c r="Y12" i="10"/>
  <c r="AA12" i="10" s="1"/>
  <c r="Y13" i="10"/>
  <c r="Y14" i="10"/>
  <c r="Y15" i="10"/>
  <c r="Y16" i="10"/>
  <c r="Y17" i="10"/>
  <c r="Y18" i="10"/>
  <c r="Y19" i="10"/>
  <c r="Y20" i="10"/>
  <c r="Y21" i="10"/>
  <c r="Y22" i="10"/>
  <c r="Y24" i="10"/>
  <c r="Y25" i="10"/>
  <c r="Y26" i="10"/>
  <c r="Y27" i="10"/>
  <c r="Y28" i="10"/>
  <c r="Y29" i="10"/>
  <c r="Y30" i="10"/>
  <c r="Y31" i="10"/>
  <c r="Y32" i="10"/>
  <c r="Y37" i="10"/>
  <c r="Y38" i="10"/>
  <c r="Y39" i="10"/>
  <c r="Y40" i="10"/>
  <c r="Y41" i="10"/>
  <c r="Y42" i="10"/>
  <c r="Y43" i="10"/>
  <c r="Y44" i="10"/>
  <c r="Y45" i="10"/>
  <c r="Y46" i="10"/>
  <c r="Y47" i="10"/>
  <c r="Y48" i="10"/>
  <c r="Y49" i="10"/>
  <c r="Y50" i="10"/>
  <c r="Y3" i="10"/>
  <c r="AA29" i="10" l="1"/>
  <c r="AA30" i="10"/>
  <c r="AA31" i="10"/>
  <c r="AA6" i="10"/>
  <c r="AA22" i="10"/>
  <c r="AA39" i="10"/>
  <c r="AA13" i="10"/>
  <c r="AA40" i="10"/>
  <c r="AA14" i="10"/>
  <c r="AA21" i="10"/>
  <c r="AA46" i="10"/>
  <c r="AA20" i="10"/>
  <c r="AA44" i="10"/>
  <c r="AA36" i="10"/>
  <c r="AA27" i="10"/>
  <c r="AA18" i="10"/>
  <c r="AA10" i="10"/>
  <c r="AA3" i="10"/>
  <c r="AA43" i="10"/>
  <c r="AA17" i="10"/>
  <c r="AA9" i="10"/>
  <c r="AA49" i="10"/>
  <c r="AA41" i="10"/>
  <c r="AA32" i="10"/>
  <c r="AA24" i="10"/>
  <c r="AA7" i="10"/>
  <c r="AA45" i="10"/>
  <c r="AA37" i="10"/>
  <c r="AA19" i="10"/>
  <c r="AA11" i="10"/>
  <c r="AA42" i="10"/>
  <c r="AA33" i="10"/>
  <c r="AA25" i="10"/>
  <c r="AA16" i="10"/>
  <c r="AA8" i="10"/>
  <c r="AA28" i="10"/>
  <c r="AA50" i="10"/>
  <c r="AA26" i="10"/>
  <c r="AA48" i="10"/>
  <c r="AA15" i="10"/>
  <c r="AA38" i="10"/>
  <c r="AA47" i="10"/>
  <c r="S29" i="10"/>
  <c r="S28" i="10"/>
  <c r="S27" i="10"/>
  <c r="N31" i="10"/>
  <c r="N29" i="10"/>
  <c r="N28" i="10"/>
  <c r="N27" i="10"/>
  <c r="S31" i="10" l="1"/>
  <c r="S22" i="10"/>
  <c r="N22" i="10"/>
  <c r="S19" i="10" l="1"/>
  <c r="S20" i="10"/>
  <c r="S21" i="10"/>
  <c r="N19" i="10"/>
  <c r="N20" i="10"/>
  <c r="N21" i="10"/>
  <c r="M38" i="10"/>
  <c r="S45" i="10" l="1"/>
  <c r="S13" i="10"/>
  <c r="S12" i="10"/>
  <c r="N45" i="10"/>
  <c r="N13" i="10"/>
  <c r="N12" i="10"/>
  <c r="S44" i="10"/>
  <c r="S8" i="10"/>
  <c r="S7" i="10"/>
  <c r="S6" i="10"/>
  <c r="S5" i="10"/>
  <c r="S4" i="10"/>
  <c r="N44" i="10"/>
  <c r="N8" i="10"/>
  <c r="N7" i="10"/>
  <c r="N6" i="10"/>
  <c r="N5" i="10"/>
  <c r="N4" i="10"/>
  <c r="S10" i="10" l="1"/>
  <c r="N10" i="10"/>
  <c r="Y3" i="5" l="1"/>
  <c r="Z3" i="5" l="1"/>
  <c r="AA3" i="5" s="1"/>
  <c r="S50" i="10" l="1"/>
  <c r="S48" i="10"/>
  <c r="S46" i="10"/>
  <c r="N50" i="10"/>
  <c r="N48" i="10"/>
  <c r="N46" i="10"/>
  <c r="N3" i="5" l="1"/>
  <c r="N50" i="5"/>
  <c r="S3" i="5" l="1"/>
  <c r="S4" i="5"/>
  <c r="N3" i="10" l="1"/>
  <c r="S3" i="10" l="1"/>
  <c r="S38" i="10"/>
  <c r="S15" i="10"/>
  <c r="S17" i="10"/>
  <c r="S16" i="10"/>
  <c r="S14" i="10"/>
  <c r="S18" i="10"/>
  <c r="S24" i="10"/>
  <c r="S25" i="10"/>
  <c r="S32" i="10"/>
  <c r="S33" i="10"/>
  <c r="S35" i="10"/>
  <c r="S37" i="10"/>
  <c r="S30" i="10"/>
  <c r="S49" i="10"/>
  <c r="S39" i="10"/>
  <c r="S40" i="10"/>
  <c r="S41" i="10"/>
  <c r="S42" i="10"/>
  <c r="S43" i="10"/>
  <c r="N38" i="10"/>
  <c r="N15" i="10"/>
  <c r="N17" i="10"/>
  <c r="N16" i="10"/>
  <c r="N14" i="10"/>
  <c r="N18" i="10"/>
  <c r="N24" i="10"/>
  <c r="N25" i="10"/>
  <c r="N32" i="10"/>
  <c r="N33" i="10"/>
  <c r="N35" i="10"/>
  <c r="N37" i="10"/>
  <c r="N30" i="10"/>
  <c r="N49" i="10"/>
  <c r="N39" i="10"/>
  <c r="N40" i="10"/>
  <c r="N41" i="10"/>
  <c r="N42" i="10"/>
  <c r="N43" i="10"/>
  <c r="E32" i="8" l="1"/>
  <c r="E18" i="8"/>
  <c r="E5" i="8"/>
</calcChain>
</file>

<file path=xl/sharedStrings.xml><?xml version="1.0" encoding="utf-8"?>
<sst xmlns="http://schemas.openxmlformats.org/spreadsheetml/2006/main" count="1226" uniqueCount="343">
  <si>
    <t>TECNOLOGIA</t>
  </si>
  <si>
    <t>COLLOCAZIONE TERRITORIALE</t>
  </si>
  <si>
    <t>INFORMATIZZAZIONE</t>
  </si>
  <si>
    <r>
      <t>Presenza d</t>
    </r>
    <r>
      <rPr>
        <sz val="10"/>
        <color indexed="8"/>
        <rFont val="Arial"/>
        <family val="2"/>
      </rPr>
      <t xml:space="preserve">i </t>
    </r>
    <r>
      <rPr>
        <sz val="10"/>
        <color indexed="63"/>
        <rFont val="Arial"/>
        <family val="2"/>
      </rPr>
      <t xml:space="preserve">certificazione 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 xml:space="preserve">SO 9001:2 01S 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n corso d</t>
    </r>
    <r>
      <rPr>
        <sz val="10"/>
        <color indexed="8"/>
        <rFont val="Arial"/>
        <family val="2"/>
      </rPr>
      <t xml:space="preserve">i </t>
    </r>
    <r>
      <rPr>
        <sz val="10"/>
        <color indexed="63"/>
        <rFont val="Arial"/>
        <family val="2"/>
      </rPr>
      <t>va</t>
    </r>
    <r>
      <rPr>
        <sz val="10"/>
        <color indexed="8"/>
        <rFont val="Arial"/>
        <family val="2"/>
      </rPr>
      <t>li</t>
    </r>
    <r>
      <rPr>
        <sz val="10"/>
        <color indexed="63"/>
        <rFont val="Arial"/>
        <family val="2"/>
      </rPr>
      <t>d</t>
    </r>
    <r>
      <rPr>
        <sz val="10"/>
        <color indexed="8"/>
        <rFont val="Arial"/>
        <family val="2"/>
      </rPr>
      <t>ità</t>
    </r>
  </si>
  <si>
    <r>
      <t xml:space="preserve">APPROPRIATEZZA </t>
    </r>
    <r>
      <rPr>
        <b/>
        <sz val="10"/>
        <color indexed="63"/>
        <rFont val="Arial"/>
        <family val="2"/>
      </rPr>
      <t>EROGATIVA</t>
    </r>
  </si>
  <si>
    <r>
      <rPr>
        <sz val="10"/>
        <color indexed="63"/>
        <rFont val="Arial"/>
        <family val="2"/>
      </rPr>
      <t>Inv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o s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stematico e continuativo de</t>
    </r>
    <r>
      <rPr>
        <sz val="10"/>
        <color indexed="8"/>
        <rFont val="Arial"/>
        <family val="2"/>
      </rPr>
      <t xml:space="preserve">i </t>
    </r>
    <r>
      <rPr>
        <sz val="10"/>
        <color indexed="63"/>
        <rFont val="Arial"/>
        <family val="2"/>
      </rPr>
      <t>referti a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Fascico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o San</t>
    </r>
    <r>
      <rPr>
        <sz val="10"/>
        <color indexed="8"/>
        <rFont val="Arial"/>
        <family val="2"/>
      </rPr>
      <t>it</t>
    </r>
    <r>
      <rPr>
        <sz val="10"/>
        <color indexed="63"/>
        <rFont val="Arial"/>
        <family val="2"/>
      </rPr>
      <t>ario E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ettron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co</t>
    </r>
  </si>
  <si>
    <t>ORGANIZZAZIONE</t>
  </si>
  <si>
    <t>Totale addetti</t>
  </si>
  <si>
    <t>Numero dipendenti laureati</t>
  </si>
  <si>
    <t xml:space="preserve">Numero dipendenti </t>
  </si>
  <si>
    <t>Totale dipendenti</t>
  </si>
  <si>
    <t>Presenza di certificazione ISO 9001:2015 in corso di validità</t>
  </si>
  <si>
    <r>
      <t>Rapporto tra fatturato netto annuo extratetto / tetto di spesa netta (prima de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'app</t>
    </r>
    <r>
      <rPr>
        <sz val="10"/>
        <color indexed="8"/>
        <rFont val="Arial"/>
        <family val="2"/>
      </rPr>
      <t>li</t>
    </r>
    <r>
      <rPr>
        <sz val="10"/>
        <color indexed="63"/>
        <rFont val="Arial"/>
        <family val="2"/>
      </rPr>
      <t>cazione de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a regressione tariffaria)</t>
    </r>
  </si>
  <si>
    <t>Fatturato netto annuo extratetto</t>
  </si>
  <si>
    <t>Tetto di spesa netta (prima dell'applicazione della regressione tariffaria)</t>
  </si>
  <si>
    <r>
      <t xml:space="preserve">Numero di prestazioni di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aboratorio erogate ne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'anno (so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 xml:space="preserve">o per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 branca de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a pato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ogia clinica)</t>
    </r>
  </si>
  <si>
    <r>
      <t>Rapporto tra numero</t>
    </r>
    <r>
      <rPr>
        <sz val="10"/>
        <color indexed="23"/>
        <rFont val="Arial"/>
        <family val="2"/>
      </rPr>
      <t xml:space="preserve"> </t>
    </r>
    <r>
      <rPr>
        <sz val="10"/>
        <color indexed="63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 xml:space="preserve">pendenti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aureati / tota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e d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pendenti</t>
    </r>
  </si>
  <si>
    <r>
      <t>Rapporto tra numero</t>
    </r>
    <r>
      <rPr>
        <sz val="10"/>
        <color indexed="23"/>
        <rFont val="Arial"/>
        <family val="2"/>
      </rPr>
      <t xml:space="preserve"> </t>
    </r>
    <r>
      <rPr>
        <sz val="10"/>
        <color indexed="63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pendenti / tota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e addetti</t>
    </r>
  </si>
  <si>
    <r>
      <t>Numero di giorni annui nei qua</t>
    </r>
    <r>
      <rPr>
        <sz val="10"/>
        <color indexed="8"/>
        <rFont val="Arial"/>
        <family val="2"/>
      </rPr>
      <t xml:space="preserve">li </t>
    </r>
    <r>
      <rPr>
        <sz val="10"/>
        <color indexed="63"/>
        <rFont val="Arial"/>
        <family val="2"/>
      </rPr>
      <t>sono state erogate prestazioni a carico de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R. (comprese que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e su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e qua</t>
    </r>
    <r>
      <rPr>
        <sz val="10"/>
        <color indexed="8"/>
        <rFont val="Arial"/>
        <family val="2"/>
      </rPr>
      <t xml:space="preserve">li </t>
    </r>
    <r>
      <rPr>
        <sz val="10"/>
        <color indexed="63"/>
        <rFont val="Arial"/>
        <family val="2"/>
      </rPr>
      <t>si app</t>
    </r>
    <r>
      <rPr>
        <sz val="10"/>
        <color indexed="8"/>
        <rFont val="Arial"/>
        <family val="2"/>
      </rPr>
      <t>li</t>
    </r>
    <r>
      <rPr>
        <sz val="10"/>
        <color indexed="63"/>
        <rFont val="Arial"/>
        <family val="2"/>
      </rPr>
      <t xml:space="preserve">ca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 regressione tariffaria)</t>
    </r>
  </si>
  <si>
    <r>
      <t>Rapporto tra numero prestazioni con classe di priorità D e P erogate a carico de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R</t>
    </r>
    <r>
      <rPr>
        <sz val="10"/>
        <color indexed="8"/>
        <rFont val="Arial"/>
        <family val="2"/>
      </rPr>
      <t xml:space="preserve">. </t>
    </r>
    <r>
      <rPr>
        <sz val="10"/>
        <color indexed="63"/>
        <rFont val="Arial"/>
        <family val="2"/>
      </rPr>
      <t>in accesso diretto (senza prenotazione) / tota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e prestazioni erogate a carico de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R</t>
    </r>
    <r>
      <rPr>
        <sz val="10"/>
        <color indexed="8"/>
        <rFont val="Arial"/>
        <family val="2"/>
      </rPr>
      <t xml:space="preserve">. </t>
    </r>
    <r>
      <rPr>
        <sz val="10"/>
        <color indexed="63"/>
        <rFont val="Arial"/>
        <family val="2"/>
      </rPr>
      <t>con classe di priorità D e P</t>
    </r>
  </si>
  <si>
    <r>
      <t>Scostamento da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va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ore medio di branca e di fascia di appartenenza</t>
    </r>
  </si>
  <si>
    <t>Scostamento dal valore medio di branca e di fascia di appartenenza</t>
  </si>
  <si>
    <r>
      <t xml:space="preserve">Numerosità dei punti di offerta per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 medesima branca ne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distretto di appartenenza o co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ocazione in zona disagiata</t>
    </r>
  </si>
  <si>
    <t>Indicatore calcolato sulla base della documentazione messa a disposizione della ASL competente, da parte della struttura accreditata, entro il 31 dicembre dell'anno precedente, così come previsto dalla DGRC n. 491/2006</t>
  </si>
  <si>
    <t>Indicatore qualitativo alimentato sulla base di quanto attestato al 31 dicembre dell’anno precedente dal responsabile regionale del Fascicolo Sanitario Elettronico</t>
  </si>
  <si>
    <t>Indicatore qualitativo alimentato sulla base del possesso o meno della certificazione ISO 9001:2015 in corso di validità al 31 dicembre dell'anno precedente, come verificato dalla ASL competente</t>
  </si>
  <si>
    <t>Indicatore calcolato a cura della ASL competente, sulla base dei dati relativi all'anno precedente</t>
  </si>
  <si>
    <t>Indicatore calcolato a cura della ASL competente, sulla base dei dati relativi all'anno precedente; il punteggio -1 non è attribuito ai laboratori che risultino formalmente esentati dal rispetto della soglia dimensionale minima</t>
  </si>
  <si>
    <t xml:space="preserve">Indicatore calcolato a cura della ASL competente, sulla base dell'alimentazione, da parte della struttura accreditata, del campo "data di erogazione" delle prestazioni come risultante dai file C mensili regolarmente trasmessi relativi all'anno precedente; nel caso la struttura accreditata sia stata contrattualizzata soltanto a decorrere da una certa data in poi, l'indicatore andrà calcolato in proporzione ai giorni effettivi di contratto rispetto a 365 giorni </t>
  </si>
  <si>
    <t>Indicatore calcolato a cura della ASL competente, sulla base dell'alimentazione, da parte della struttura accreditata, dei relativi campi dei file C mensili regolarmente trasmessi relativi all'anno precedente</t>
  </si>
  <si>
    <t>Indicatore qualitativo alimentato sulla base dell'istruttoria svolta dalla ASL competente</t>
  </si>
  <si>
    <t>A.1</t>
  </si>
  <si>
    <t>A.2</t>
  </si>
  <si>
    <t>B.3</t>
  </si>
  <si>
    <t>C.4</t>
  </si>
  <si>
    <t>C.5</t>
  </si>
  <si>
    <t>C.6</t>
  </si>
  <si>
    <t>C.7</t>
  </si>
  <si>
    <t>C.8</t>
  </si>
  <si>
    <t>C.9</t>
  </si>
  <si>
    <t>D.10</t>
  </si>
  <si>
    <t>D.11</t>
  </si>
  <si>
    <t>D.12</t>
  </si>
  <si>
    <t>E.13</t>
  </si>
  <si>
    <t>COD. INDICATORE</t>
  </si>
  <si>
    <t>DESCRIZIONE STRUTTURA</t>
  </si>
  <si>
    <t>COD. STRUTTURA (STS11)</t>
  </si>
  <si>
    <t>CATEGORIA INDICATORI</t>
  </si>
  <si>
    <t>PARAMETRO 1</t>
  </si>
  <si>
    <t>PARAMETRO 2</t>
  </si>
  <si>
    <r>
      <t>Numero di giorni annui nei qua</t>
    </r>
    <r>
      <rPr>
        <sz val="10"/>
        <color indexed="8"/>
        <rFont val="Arial"/>
        <family val="2"/>
      </rPr>
      <t xml:space="preserve">li </t>
    </r>
    <r>
      <rPr>
        <sz val="10"/>
        <color indexed="63"/>
        <rFont val="Arial"/>
        <family val="2"/>
      </rPr>
      <t>sono state erogate prestazioni a carico de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SSR (comprese que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e su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e qua</t>
    </r>
    <r>
      <rPr>
        <sz val="10"/>
        <color indexed="8"/>
        <rFont val="Arial"/>
        <family val="2"/>
      </rPr>
      <t xml:space="preserve">li </t>
    </r>
    <r>
      <rPr>
        <sz val="10"/>
        <color indexed="63"/>
        <rFont val="Arial"/>
        <family val="2"/>
      </rPr>
      <t>si app</t>
    </r>
    <r>
      <rPr>
        <sz val="10"/>
        <color indexed="8"/>
        <rFont val="Arial"/>
        <family val="2"/>
      </rPr>
      <t>li</t>
    </r>
    <r>
      <rPr>
        <sz val="10"/>
        <color indexed="63"/>
        <rFont val="Arial"/>
        <family val="2"/>
      </rPr>
      <t xml:space="preserve">ca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 regressione tariffaria)</t>
    </r>
  </si>
  <si>
    <t>Totale prestazioni erogate a carico del S.S.R.                                          con classe di priorità D e P</t>
  </si>
  <si>
    <t>DESCRIZIONE INDICATORE</t>
  </si>
  <si>
    <t>CODICE ASL</t>
  </si>
  <si>
    <t>PUNTEGGI CORRELATI AL VALORE</t>
  </si>
  <si>
    <t>10-20%</t>
  </si>
  <si>
    <t>&lt;5%</t>
  </si>
  <si>
    <t>&gt;50%</t>
  </si>
  <si>
    <t>20-50%</t>
  </si>
  <si>
    <t>&lt;10%</t>
  </si>
  <si>
    <t>SI</t>
  </si>
  <si>
    <t>NO</t>
  </si>
  <si>
    <t>&gt;=80%</t>
  </si>
  <si>
    <t>&lt;80%</t>
  </si>
  <si>
    <t>&lt;20%</t>
  </si>
  <si>
    <t>&gt;10%</t>
  </si>
  <si>
    <t>5-10%</t>
  </si>
  <si>
    <t>2-4,99%</t>
  </si>
  <si>
    <t>0,01-1,99%</t>
  </si>
  <si>
    <t>0% o sottoutilizzo del tetto</t>
  </si>
  <si>
    <t>&gt;=500.000</t>
  </si>
  <si>
    <t>350.000-499.999</t>
  </si>
  <si>
    <t>200.000-349.999</t>
  </si>
  <si>
    <t>70.000-199.999</t>
  </si>
  <si>
    <t>&lt;70.000</t>
  </si>
  <si>
    <t>&gt;200</t>
  </si>
  <si>
    <t>180-199</t>
  </si>
  <si>
    <t>150-179</t>
  </si>
  <si>
    <t>120-149</t>
  </si>
  <si>
    <t>&lt;120</t>
  </si>
  <si>
    <t>PUNTEGGIO INDICATORE B.3</t>
  </si>
  <si>
    <t>INDICATORE B.3
Invio sistematico e continuativo dei referti al Fascicolo Sanitario Elettronico</t>
  </si>
  <si>
    <t>INDICATORE C.4
Rapporto tra numero dipendenti / totale addetti</t>
  </si>
  <si>
    <t>PUNTEGGIO INDICATORE C.4</t>
  </si>
  <si>
    <t>PUNTEGGIO INDICATORE C.5</t>
  </si>
  <si>
    <t>INDICATORE C.5
Rapporto tra numero dipendenti laureati / totale dipendenti</t>
  </si>
  <si>
    <t>INDICATORE C.6
Presenza di certificazione ISO 9001:2015 in corso di validità</t>
  </si>
  <si>
    <t>PUNTEGGIO INDICATORE C.6</t>
  </si>
  <si>
    <t>INDICATORE C.7
Rapporto tra fatturato netto annuo extratetto / tetto di spesa netta (prima dell'applicazione della regressione tariffaria)</t>
  </si>
  <si>
    <t>PUNTEGGIO INDICATORE C.7</t>
  </si>
  <si>
    <t>PUNTEGGIO INDICATORE C.8</t>
  </si>
  <si>
    <t>INDICATORE C.9
Numero di giorni annui nei quali sono state erogate prestazioni a carico del S.S.R. (comprese quelle sulle quali si applica la regressione tariffaria)</t>
  </si>
  <si>
    <t>PUNTEGGIO INDICATORE C.9</t>
  </si>
  <si>
    <t>Numero prestazioni con classe di priorità D e P erogate a carico del S.S.R. in accesso diretto (senza prenotazione)</t>
  </si>
  <si>
    <t>INDICATORE D.10
Rapporto tra numero prestazioni con classe di priorità D e P erogate a carico del S.S.R. in accesso diretto (senza prenotazione) / totale prestazioni erogate a carico del S.S.R. con classe di priorità D e P</t>
  </si>
  <si>
    <t>PUNTEGGIO INDICATORE D.10</t>
  </si>
  <si>
    <t>INDICATORE D.12
Scostamento dal valore medio di branca e di fascia di appartenenza</t>
  </si>
  <si>
    <t>PUNTEGGIO INDICATORE D.12</t>
  </si>
  <si>
    <t>PUNTEGGIO INDICATORE E.13</t>
  </si>
  <si>
    <t>20,01-30%</t>
  </si>
  <si>
    <t>&gt;30%</t>
  </si>
  <si>
    <t>5-10% in meno</t>
  </si>
  <si>
    <t>0,01%-4,99% in meno</t>
  </si>
  <si>
    <t>&gt;= al v.m.</t>
  </si>
  <si>
    <t>IN ZONA DISAGIATA</t>
  </si>
  <si>
    <t>INFERIORE ALLA MEDIA</t>
  </si>
  <si>
    <t>NELLA NORMA</t>
  </si>
  <si>
    <t>SUPERIORE ALLA MEDIA</t>
  </si>
  <si>
    <t>&gt;10% in meno</t>
  </si>
  <si>
    <t>NUMERATORE C.4:
Numero dipendenti</t>
  </si>
  <si>
    <t>DENOMINATORE C.4:
Totale addetti</t>
  </si>
  <si>
    <t>VALORE INDICATORE C.4</t>
  </si>
  <si>
    <t>NUMERATORE C.5:
Numero dipendenti laureati</t>
  </si>
  <si>
    <t>DENOMINATORE C.5:
Totale dipendenti</t>
  </si>
  <si>
    <t>VALORE INDICATORE C.5</t>
  </si>
  <si>
    <t>VALORE INDICATORE C.6</t>
  </si>
  <si>
    <t>NUMERATORE C.7:
Fatturato netto annuo extratetto</t>
  </si>
  <si>
    <t>DENOMINATORE C.7:
Tetto di spesa netta (prima dell'applicazione della regressione tariffaria)</t>
  </si>
  <si>
    <t>VALORE INDICATORE C.7</t>
  </si>
  <si>
    <t>VALORE INDICATORE C.8</t>
  </si>
  <si>
    <t>VALORE INDICATORE C.9</t>
  </si>
  <si>
    <t>VALORE INDICATORE D.10</t>
  </si>
  <si>
    <t>NUMERATORE D.10:
Numero prestazioni con classe di priorità D e P erogate a carico del S.S.R. in accesso diretto (senza prenotazione)</t>
  </si>
  <si>
    <t>VALORE INDICATORE D.12</t>
  </si>
  <si>
    <t>INDICATORE E.13
Numerosità dei punti di offerta per la medesima branca nel distretto di appartenenza o collocazione in zona disagiata</t>
  </si>
  <si>
    <t>VALORE INDICATORE E.13</t>
  </si>
  <si>
    <t>COD. BRANCA TETTI</t>
  </si>
  <si>
    <t>DESCRIZIONE BRANCA TETTI</t>
  </si>
  <si>
    <t>DENOMINATORE D.10:
Totale prestazioni erogate a carico del S.S.R. con classe di priorità D e P</t>
  </si>
  <si>
    <t>NOTE DI COMPILAZIONE DEI PARAMETRI</t>
  </si>
  <si>
    <t>Eliminato con DD n. 130 del 12.02.2024</t>
  </si>
  <si>
    <t>IT index (%)</t>
  </si>
  <si>
    <t>PUNTEGGIO INDICATORE A.1</t>
  </si>
  <si>
    <t>INDICATORE A.1
Tecnologia</t>
  </si>
  <si>
    <t>VALORE INDICATORE B.3:
SI / NO</t>
  </si>
  <si>
    <t>Possesso delle apparecchiature caratterizzanti le singole Branche dei Tetti, come da relativo Elenco regionale, e della vetustà della strumentazione</t>
  </si>
  <si>
    <t>si rimanda al DD n. 130 del 12.02.2024</t>
  </si>
  <si>
    <t>Indicatore calcolato a cura della ASL competente, sulla base della Nota metodologica approvata dal DD n. 130 del 12 febbraio 2024</t>
  </si>
  <si>
    <t>10-19,9%</t>
  </si>
  <si>
    <t>5-9,9%</t>
  </si>
  <si>
    <t>SOSPESO con DD n. 130 del 12.02.2024</t>
  </si>
  <si>
    <t>Numero di prestazioni di laboratorio erogate nell'anno con onere a carico del SSR</t>
  </si>
  <si>
    <t>INDICATORE C.8
Numero di prestazioni di laboratorio erogate nell'anno con onere a carico del S.S.R. (solo per la branca della patologia clinica)</t>
  </si>
  <si>
    <t>Branca Tetti</t>
  </si>
  <si>
    <t>CLASSE - SETTORE</t>
  </si>
  <si>
    <t>ID</t>
  </si>
  <si>
    <t>Apparecchiatura</t>
  </si>
  <si>
    <t>NOTE</t>
  </si>
  <si>
    <t>VETUSTA'</t>
  </si>
  <si>
    <t>PUNTEGGIO</t>
  </si>
  <si>
    <t>Diabetologia</t>
  </si>
  <si>
    <t>BIOTESIOMETRO (sensibilità vibratoria)</t>
  </si>
  <si>
    <t xml:space="preserve">0-5 </t>
  </si>
  <si>
    <t>+1</t>
  </si>
  <si>
    <t>5 -- 10</t>
  </si>
  <si>
    <t>OLTRE 10</t>
  </si>
  <si>
    <t>NEUROTESTER (neuropatia autonomica)</t>
  </si>
  <si>
    <t>OCULISTICA: Lampada a fessura</t>
  </si>
  <si>
    <t>ECOGRAFO</t>
  </si>
  <si>
    <t>Branche a Visita</t>
  </si>
  <si>
    <t>NON APPLICABILE</t>
  </si>
  <si>
    <t>Dialisi</t>
  </si>
  <si>
    <t>Cardiologia</t>
  </si>
  <si>
    <t>ECT -  ECOTOMOGRAFI PER USO CARDIOLOGICO</t>
  </si>
  <si>
    <t>FKT</t>
  </si>
  <si>
    <t>Magnetoterapia</t>
  </si>
  <si>
    <t>Elettroterapia</t>
  </si>
  <si>
    <t>Irradiazione infrarossa</t>
  </si>
  <si>
    <t>Medicina Nucleare</t>
  </si>
  <si>
    <t>GCC - (GAMMA CAMERA COMPUTERIZZATA): Apparecchiatura che permette di eseguire esami scintigrafici (apparecchiatura non ibrida)</t>
  </si>
  <si>
    <t>Presenza di due o più teste a geometria variabile. Possibilità di effettuare scansioni tomografiche e  scansioni Total Body</t>
  </si>
  <si>
    <t>GTT - (SISTEMA TAC GAMMA CAMERA INTEGRATO): Apparecchiatura che permette di eseguire esami scintigrafici associati ad immagine TAC di coregistrazione (apparecchiatura ibrida)</t>
  </si>
  <si>
    <t>Presenza di dispositivi e/o software dedicati per la riduzione della dose al paziente. Sistema CT “a spirale” multistrato con numero di strati (8 - 16 - 32 - 64)</t>
  </si>
  <si>
    <t xml:space="preserve">TIPOLOGIA A - Scintigrafie </t>
  </si>
  <si>
    <t>TIPOLOGIA B - Scintigrafie e PET (comprese le PET/TC)</t>
  </si>
  <si>
    <t>SSP 01 - (SISTEMA CT/PET INTEGRATO): Permette di eseguire esami PET associati ad immagine TAC di coregistrazione (apparecchiatura ibrida)</t>
  </si>
  <si>
    <t>Modalità di acquisizione TOF (time of flight). Presenza di dispositivi e/o software dedicati per la riduzione della dose al paziente. Sistema CT “a spirale” multistrato con numero di strati (non inferiore a 32-64). Sensibilità NEMA (18F) del sottosistema PET espressa in cps/KBq. Numero totale dei cristalli del sottosistema PET</t>
  </si>
  <si>
    <t>TIPOLOGIA C - PET/TC (solo le seguenti: 92.11.6, 92.11.7 e 92.18.6 con macchina ibrida)</t>
  </si>
  <si>
    <t>PET - (TOMOGRAFO AD EMISSIONE DI POSITRONI): Apparecchiatura di vecchia concezione che consente l’esecuzione di esami PET senza possibilità di associare immagini di coregistrazioneTAC  (apparecchiatura non ibrida). Fornisce immagini meno ricche di informazioni diagnostiche rispetto al SSP</t>
  </si>
  <si>
    <t>Apparecchiatura ormai desueta, sostanzialmente soppiantata nelle sue applicazioni cliniche dal SSP (Sistema CT/PET Integrato) da sostituire perché inadeguata dal punto di vista clinico</t>
  </si>
  <si>
    <t>DESUETO</t>
  </si>
  <si>
    <t>-2</t>
  </si>
  <si>
    <t>RadioTerapia</t>
  </si>
  <si>
    <t>LINAC SINGOLA ENERGIA</t>
  </si>
  <si>
    <t>LINAC DOPPIA ENERGIA</t>
  </si>
  <si>
    <t>LINAC TRE ENERGIA</t>
  </si>
  <si>
    <t>Macchinari per BRACHITERAPIA</t>
  </si>
  <si>
    <t>Macchinari per TOMOTERAPIA</t>
  </si>
  <si>
    <t>Macchinari per CIBER KNIFE</t>
  </si>
  <si>
    <t>Macchinari per GAMMA POD</t>
  </si>
  <si>
    <t>Macchinari dove si utilizza la Tecnica 3D</t>
  </si>
  <si>
    <t>Controllo Posizionamento EPID</t>
  </si>
  <si>
    <t>Controllo Posizionamento CBCT</t>
  </si>
  <si>
    <t>Macchinari per Set-up e monitoraggio posizione del paziente</t>
  </si>
  <si>
    <t>Lettino Linac di Trattamento 6DoF</t>
  </si>
  <si>
    <t>Lettino Linac di Trattamento 3DoF</t>
  </si>
  <si>
    <t>TAC simulatore multistrato con tecnologia 4D</t>
  </si>
  <si>
    <t>TAC simulatore multistrato con tecnologia 3D</t>
  </si>
  <si>
    <t>Attrezzatura Dosimetrica</t>
  </si>
  <si>
    <t>MACCHINA IORT PER RADIOTERAPIA INTRAOPERATORIA</t>
  </si>
  <si>
    <t>RadioDiagnostica</t>
  </si>
  <si>
    <t>ECT01 - ECOTOMOGRAFI INTERNISTICI</t>
  </si>
  <si>
    <t>ECT02 - ECOTOMOGRAFI PER USO INTERNISTICO E CARDIOLOGICO</t>
  </si>
  <si>
    <t>ECL E - ECOTOMOGRAFI PORTATILI</t>
  </si>
  <si>
    <t>TAC01 - TOMOGRAFI ASSIALI COMPUTERIZZATI - INFERIORE O UGUALE A 2 STRATI</t>
  </si>
  <si>
    <t>da sostiture perché inadegiati dal punto di vista clinico</t>
  </si>
  <si>
    <t>TAC02 - TOMOGRAFI ASSIALI COMPUTERIZZATI - SUPERIORE A 2 STRATI ED INFERIORE A 16 STRATI</t>
  </si>
  <si>
    <t>TAC03 - TOMOGRAFI ASSIALI COMPUTERIZZATI - SUPERIORE O UGUALE A 16 STRATI ED INFERIORE A 64 STRATI</t>
  </si>
  <si>
    <t>0</t>
  </si>
  <si>
    <t>TAC04 - TOMOGRAFI ASSIALI COMPUTERIZZATI - SUPERIORE O UGUALE A 64 STRATI</t>
  </si>
  <si>
    <t>MAG01 - MAMMOGRAFI CONVENZIONALI</t>
  </si>
  <si>
    <t>CLASSE A - Radiologia tradizionale di base ed ecografia</t>
  </si>
  <si>
    <t>MAG02 - MAMMOGRAFI DIGITALI</t>
  </si>
  <si>
    <t>CLASSE B - Radiologia tradizionale, ecografia e TAC</t>
  </si>
  <si>
    <t>CLASSE C - Radiologia tradizionale, ecografia TAC e RMN ≤ 1 tesla</t>
  </si>
  <si>
    <t>TRM01 - TOMOGRAFI SETTORIALI (PER ESAMI TOMOGRAFICI DELLE ESTREMITA')</t>
  </si>
  <si>
    <t>CLASSE D - Radiologia tradizionale, ecografia TAC e RMN &gt; 1 tesla</t>
  </si>
  <si>
    <t>TRM02 - TOMOGRAFI A MAGNETE APERTO CON INTENSITA' DI CAMPO MAGNETICO INFERIORE O UGUALE A 0.5T</t>
  </si>
  <si>
    <t>TRM03 - TOMOGRAFI A MAGNETE APERTO CON INTENSITA' DI CAMPO MAGNETICO SUPERIORE A 0.5T</t>
  </si>
  <si>
    <t>TRM04 - TOMOGRAFI A MAGNETE CHIUSO CON INTENSITA' DI CAMPO INFERIORE O UGUALE A 0.5T</t>
  </si>
  <si>
    <t>TRM05 - TOMOGRAFI A MAGNETE CHIUSO CON INTENSITA' DI CAMPO SUPERIORE A 0.5T E INFERIORE O UGUALE A 3.0T</t>
  </si>
  <si>
    <t>ORG 01 - ORTOPANTOMOGRAFO CONVENZIONALE</t>
  </si>
  <si>
    <t>ORG 02 - ORTOPANTOMOGRAFO DIGITALE</t>
  </si>
  <si>
    <t>SISTEMA CT/PET INTEGRATO</t>
  </si>
  <si>
    <t>Modalità di acquisizione TOF (time of flight). Presenza di dispositivi e/o software dedicati per la riduzione della dose al paziente. Sistema CT “a spirale” multistrato con numero di strati (non iferiore a 32 - 64). Sensibilità NEMA (18F) del sottosistema PET espressa in cps/KBq. Numero totale dei cristalli del sottosistema PET</t>
  </si>
  <si>
    <t>Laboratorio</t>
  </si>
  <si>
    <t>CLASSE A - Laboratori generali di base con o senza settori specializzati
A1 e A2</t>
  </si>
  <si>
    <t>B - generale di Base</t>
  </si>
  <si>
    <t>Automazione completa con catena e/o automazione con analizzatore integrato</t>
  </si>
  <si>
    <t>settore A1 - chimica clinica e tossicologia</t>
  </si>
  <si>
    <t>Cromatografia liquida/spettrometria di massa e P.C.R.</t>
  </si>
  <si>
    <t>CLASSE B - Laboratori generali
di base con almeno
tre settori specializzati,
escluso A6</t>
  </si>
  <si>
    <t>Sistemi automatici di identificazione batterica e determinazione dell'antibiogramma con indicazione della MIC (Capacità Minima Inibente).</t>
  </si>
  <si>
    <t>settore A3 - ematologia</t>
  </si>
  <si>
    <t>Strisciatore/coloratore automatico, Digitalizzazione e/o intelligenza artificiale</t>
  </si>
  <si>
    <t>CLASSE C - Laboratori generali
di base con almeno
tre settori specializzati,
incluso A6</t>
  </si>
  <si>
    <t>settore A4 - virologia</t>
  </si>
  <si>
    <t xml:space="preserve"> PCR (Polymerase Chain Reaction) e  sequenziamento del DNA</t>
  </si>
  <si>
    <t>settore A5 - citoistopatologia</t>
  </si>
  <si>
    <t>Estrazione DNA e RT-PCR o vetrini digitali o automazione intelligente flusso di lavoro</t>
  </si>
  <si>
    <t>CLASSE D - Laboratori
specializzati</t>
  </si>
  <si>
    <t>settore A6 - genetica</t>
  </si>
  <si>
    <t>Sequenziatori del DNA con tecnologia NGS, Sanger o Maxmam e Gilbert</t>
  </si>
  <si>
    <t>punteggi correlati al valore</t>
  </si>
  <si>
    <t>Fasce Vetustà</t>
  </si>
  <si>
    <t>PUNTEGGIO VETUSTA' (PV)</t>
  </si>
  <si>
    <t xml:space="preserve">Indicatore Tecnologia </t>
  </si>
  <si>
    <t>0-5 anni</t>
  </si>
  <si>
    <t>Indicatore</t>
  </si>
  <si>
    <t xml:space="preserve">5,1 -- 10 anni </t>
  </si>
  <si>
    <t>OLTRE 10 anni</t>
  </si>
  <si>
    <t>IT index (%) =</t>
  </si>
  <si>
    <t>∑ PV macchinari</t>
  </si>
  <si>
    <t>∑ Num. macchinari</t>
  </si>
  <si>
    <t>CASO USO (1) - senza desueto</t>
  </si>
  <si>
    <t>Struttura di Radiologia Classe B (Radiologia tradizionale, ecografia e TAC)</t>
  </si>
  <si>
    <t>Num.</t>
  </si>
  <si>
    <t>Strumentazione Qualificante</t>
  </si>
  <si>
    <t>Vetustà (anni)</t>
  </si>
  <si>
    <t>ECOTOMOGRAFI PORTATILI</t>
  </si>
  <si>
    <r>
      <rPr>
        <b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                               (fascia 20-50%)</t>
    </r>
  </si>
  <si>
    <t xml:space="preserve">TOMOGRAFI SETTORIALI </t>
  </si>
  <si>
    <t>TOMOGRAFI A MAGNETE APERTO CON INTENSITA' DI CAMPO MAGNETICO SUPERIORE A 0.5T</t>
  </si>
  <si>
    <t>CASO USO (2) - con desueto</t>
  </si>
  <si>
    <t>Struttura di Radiologia Classe D (Radiologia tradizionale, ecografia TAC e RMN &gt; 1 tesla)</t>
  </si>
  <si>
    <t xml:space="preserve"> ECOTOMOGRAFI INTERNISTICI</t>
  </si>
  <si>
    <t>MAMMOGRAFI CONVENZIONALI</t>
  </si>
  <si>
    <t>ORTOPANTOMOGRAFO DIGITALE</t>
  </si>
  <si>
    <t>CASO USO (3) - senza desueto</t>
  </si>
  <si>
    <t>Struttura di Laboratorio CLASSE B - Laboratori generali di base con almeno tre settori specializzati, escluso A6</t>
  </si>
  <si>
    <t>Automazione completa con catena</t>
  </si>
  <si>
    <r>
      <rPr>
        <b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                               (fascia &gt;50%)</t>
    </r>
  </si>
  <si>
    <t>Cromatografia liquida/spettrometria di massa</t>
  </si>
  <si>
    <t xml:space="preserve">Spettrometria di massa Maldi-Tof </t>
  </si>
  <si>
    <t>Rilevazione dei dati consuntivi 2022</t>
  </si>
  <si>
    <t>Rilevazione dei dati consuntivi 2023</t>
  </si>
  <si>
    <t>AMB072</t>
  </si>
  <si>
    <t>casa di cura villa angela</t>
  </si>
  <si>
    <t>si</t>
  </si>
  <si>
    <t>no</t>
  </si>
  <si>
    <t>SYNLAB SDN</t>
  </si>
  <si>
    <t>CEDIM S.R.L.</t>
  </si>
  <si>
    <t>EMINA SRL</t>
  </si>
  <si>
    <t>RADIOLOGIA DIAGNOSTICA</t>
  </si>
  <si>
    <t xml:space="preserve">DIAGNOSTICHE GIORDANO </t>
  </si>
  <si>
    <t>&gt;50</t>
  </si>
  <si>
    <t>AMB335</t>
  </si>
  <si>
    <t>HEMATOLOGY S.R.L.</t>
  </si>
  <si>
    <t>gennaro theo srl</t>
  </si>
  <si>
    <t>GENNARO THEO SRL</t>
  </si>
  <si>
    <t>CENTRO DI DIAGNOSTICA RADIOLOGICA SAS</t>
  </si>
  <si>
    <t>DIAGNOSTICA MORI</t>
  </si>
  <si>
    <t xml:space="preserve">Istituto Diagnostico Varelli </t>
  </si>
  <si>
    <t>Istituto Diagnostico Varelli Pianura</t>
  </si>
  <si>
    <t xml:space="preserve">Cerba Healthcare Campania </t>
  </si>
  <si>
    <t>clinica sanatrix spa</t>
  </si>
  <si>
    <t>vega srl</t>
  </si>
  <si>
    <t>DIAGNOSTICA G.B. VICO</t>
  </si>
  <si>
    <t>Istituto Diagnostico Varelli Capodimonte</t>
  </si>
  <si>
    <t>SALUS S.R.L.</t>
  </si>
  <si>
    <t>A.D.R. &amp; C. S.A.S.</t>
  </si>
  <si>
    <t>CENTRO DI RAD. ED ECOGR.(C.R.E.)DI O. CAPUTO N.&amp; C. S.A.S. -</t>
  </si>
  <si>
    <t>CENTRO DI RADIOLOGIA CLINICA S.PATRIZIA -</t>
  </si>
  <si>
    <t>N0</t>
  </si>
  <si>
    <t>Studio di radiologia ed ecografia Accattatis S.a.s. del dott. Claudio Accattatis</t>
  </si>
  <si>
    <t>Studio Di Radiologia Medica Sandomenico Di Ciro Sandomenico S.A.S. </t>
  </si>
  <si>
    <t>BENEDICTA SAS</t>
  </si>
  <si>
    <t>CLINICA VESUVIO SRL</t>
  </si>
  <si>
    <t>Frael sas</t>
  </si>
  <si>
    <t>Salus radiologia</t>
  </si>
  <si>
    <t>Centro Polidiagnostico Castaldo srl</t>
  </si>
  <si>
    <t xml:space="preserve">EMIRAD SRL (EX CENTRO DI RADIOLOGIA SAS DELLA SECLIN SRL &amp; C.) </t>
  </si>
  <si>
    <t>Studio di Radiologia Medica Vallone</t>
  </si>
  <si>
    <t>STUDIO CLINICO E RADIOLOGICO MINELLI SRL</t>
  </si>
  <si>
    <t>AMB355</t>
  </si>
  <si>
    <t>COLEMAN SPA</t>
  </si>
  <si>
    <t>AMB384</t>
  </si>
  <si>
    <t>CENTRO MULTIMEDICO AMBROSIO SRL</t>
  </si>
  <si>
    <t xml:space="preserve">COLEMAN  S.P.A. </t>
  </si>
  <si>
    <t>CASA DI CURA VILLA ANGELA SRL</t>
  </si>
  <si>
    <t>CENTRO DIAGNOSTICO TRIVELLINI SRL</t>
  </si>
  <si>
    <t>DIAGNOSTICA PER IMMAGINI DI ANNECCHINO S.R.L.</t>
  </si>
  <si>
    <t>CLINICA MEDITERRANEA SPA</t>
  </si>
  <si>
    <t xml:space="preserve">CENTRO DI RADIOLOGIA CLINICA S.PATRIZIA </t>
  </si>
  <si>
    <t>Sì</t>
  </si>
  <si>
    <t>RAD494</t>
  </si>
  <si>
    <t>RAD488</t>
  </si>
  <si>
    <t>RAD531</t>
  </si>
  <si>
    <t>CLINIC CENTER S.P.A. - (CENTRO DI RIABILITAZIONE EX ART. 44 )</t>
  </si>
  <si>
    <t>CENTRO AUGUSTO S.N.C.</t>
  </si>
  <si>
    <t>S.G.C. SASSO S.A.S.</t>
  </si>
  <si>
    <t>DIAGNOSTICA BASILE S.R.L. - DS 27</t>
  </si>
  <si>
    <t>CLINICA SANATRIX S.P.A.</t>
  </si>
  <si>
    <t>TAC CENTRO VOMERO S.R.L.</t>
  </si>
  <si>
    <t>STUDIO DI RADIOLOGIA DOTT. ALDO MADARO S.N.C.</t>
  </si>
  <si>
    <t>CENTRO RADIODIAGNOSTICO SECONDIGLIANO S.A.S</t>
  </si>
  <si>
    <t>LA NUOVA VILLALBA SRL</t>
  </si>
  <si>
    <t>NEW RAD S.r.l. (ex I.F.O. S.a.s. 530360)</t>
  </si>
  <si>
    <t>Nella Norma</t>
  </si>
  <si>
    <t>Nella norma</t>
  </si>
  <si>
    <t>Hermitage Capodimonte Srl</t>
  </si>
  <si>
    <t>Centro Medicina Nucleare Srl</t>
  </si>
  <si>
    <t>LA NUOVA VILLALBA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</si>
</sst>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5" formatCode="[$-410]General"/>
    <numFmt numFmtId="167" formatCode="_-&quot;€&quot;\ * #,##0.00_-;\-&quot;€&quot;\ * #,##0.00_-;_-&quot;€&quot;\ * &quot;-&quot;??_-;_-@_-"/>
  </numFmts>
  <fonts count="36" x14ac:knownFonts="1">
    <font>
      <sz val="11"/>
      <color theme="1"/>
      <name val="Calibri"/>
      <family val="2"/>
      <scheme val="minor"/>
    </font>
    <font>
      <sz val="10"/>
      <color indexed="63"/>
      <name val="Arial"/>
      <family val="2"/>
    </font>
    <font>
      <sz val="10"/>
      <color indexed="8"/>
      <name val="Arial"/>
      <family val="2"/>
    </font>
    <font>
      <sz val="10"/>
      <color indexed="23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63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7">
    <xf numFmtId="0" fontId="0" fillId="0" borderId="0"/>
    <xf numFmtId="0" fontId="18" fillId="0" borderId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5" fillId="0" borderId="0"/>
    <xf numFmtId="0" fontId="31" fillId="0" borderId="0"/>
    <xf numFmtId="165" fontId="32" fillId="0" borderId="0" applyBorder="0" applyProtection="0"/>
    <xf numFmtId="44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3" fillId="0" borderId="0" applyNumberFormat="0" applyFont="0" applyFill="0" applyBorder="0" applyAlignment="0" applyProtection="0"/>
    <xf numFmtId="43" fontId="1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7" fontId="1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5" fontId="32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30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/>
    </xf>
    <xf numFmtId="0" fontId="18" fillId="0" borderId="0" xfId="1" applyAlignment="1">
      <alignment horizontal="center"/>
    </xf>
    <xf numFmtId="0" fontId="18" fillId="0" borderId="5" xfId="1" applyBorder="1" applyAlignment="1">
      <alignment horizontal="center" vertical="center"/>
    </xf>
    <xf numFmtId="49" fontId="21" fillId="0" borderId="19" xfId="1" applyNumberFormat="1" applyFont="1" applyBorder="1" applyAlignment="1">
      <alignment horizontal="center" vertical="center"/>
    </xf>
    <xf numFmtId="0" fontId="18" fillId="0" borderId="0" xfId="1"/>
    <xf numFmtId="2" fontId="18" fillId="0" borderId="1" xfId="1" applyNumberFormat="1" applyBorder="1" applyAlignment="1">
      <alignment horizontal="center" vertical="center"/>
    </xf>
    <xf numFmtId="0" fontId="21" fillId="0" borderId="21" xfId="1" applyFont="1" applyBorder="1" applyAlignment="1">
      <alignment horizontal="center" vertical="center"/>
    </xf>
    <xf numFmtId="0" fontId="18" fillId="0" borderId="1" xfId="1" applyBorder="1" applyAlignment="1">
      <alignment horizontal="center" vertical="center"/>
    </xf>
    <xf numFmtId="49" fontId="21" fillId="0" borderId="21" xfId="1" applyNumberFormat="1" applyFont="1" applyBorder="1" applyAlignment="1">
      <alignment horizontal="center" vertical="center"/>
    </xf>
    <xf numFmtId="0" fontId="18" fillId="0" borderId="25" xfId="1" applyBorder="1" applyAlignment="1">
      <alignment horizontal="center"/>
    </xf>
    <xf numFmtId="0" fontId="20" fillId="0" borderId="25" xfId="1" applyFont="1" applyBorder="1" applyAlignment="1">
      <alignment vertical="center"/>
    </xf>
    <xf numFmtId="0" fontId="18" fillId="0" borderId="25" xfId="1" applyBorder="1" applyAlignment="1">
      <alignment horizontal="left"/>
    </xf>
    <xf numFmtId="0" fontId="18" fillId="0" borderId="25" xfId="1" applyBorder="1"/>
    <xf numFmtId="0" fontId="18" fillId="0" borderId="26" xfId="1" applyBorder="1"/>
    <xf numFmtId="0" fontId="18" fillId="0" borderId="9" xfId="1" applyBorder="1" applyAlignment="1">
      <alignment horizontal="center" vertical="center"/>
    </xf>
    <xf numFmtId="0" fontId="21" fillId="0" borderId="34" xfId="1" applyFont="1" applyBorder="1" applyAlignment="1">
      <alignment horizontal="center" vertical="center"/>
    </xf>
    <xf numFmtId="0" fontId="18" fillId="0" borderId="35" xfId="1" applyBorder="1" applyAlignment="1">
      <alignment horizontal="center" vertical="center"/>
    </xf>
    <xf numFmtId="49" fontId="21" fillId="0" borderId="37" xfId="1" applyNumberFormat="1" applyFont="1" applyBorder="1" applyAlignment="1">
      <alignment horizontal="center" vertical="center"/>
    </xf>
    <xf numFmtId="0" fontId="23" fillId="3" borderId="30" xfId="1" applyFont="1" applyFill="1" applyBorder="1" applyAlignment="1">
      <alignment vertical="center" wrapText="1"/>
    </xf>
    <xf numFmtId="0" fontId="23" fillId="3" borderId="0" xfId="1" applyFont="1" applyFill="1" applyAlignment="1">
      <alignment vertical="center" wrapText="1"/>
    </xf>
    <xf numFmtId="0" fontId="18" fillId="0" borderId="5" xfId="1" applyBorder="1" applyAlignment="1">
      <alignment horizontal="center"/>
    </xf>
    <xf numFmtId="49" fontId="21" fillId="0" borderId="19" xfId="1" applyNumberFormat="1" applyFont="1" applyBorder="1" applyAlignment="1">
      <alignment horizontal="center"/>
    </xf>
    <xf numFmtId="2" fontId="18" fillId="0" borderId="1" xfId="1" applyNumberFormat="1" applyBorder="1" applyAlignment="1">
      <alignment horizontal="center"/>
    </xf>
    <xf numFmtId="0" fontId="21" fillId="0" borderId="21" xfId="1" applyFont="1" applyBorder="1" applyAlignment="1">
      <alignment horizontal="center"/>
    </xf>
    <xf numFmtId="0" fontId="18" fillId="0" borderId="1" xfId="1" applyBorder="1" applyAlignment="1">
      <alignment horizontal="center"/>
    </xf>
    <xf numFmtId="49" fontId="21" fillId="0" borderId="21" xfId="1" applyNumberFormat="1" applyFont="1" applyBorder="1" applyAlignment="1">
      <alignment horizontal="center"/>
    </xf>
    <xf numFmtId="0" fontId="21" fillId="0" borderId="34" xfId="1" applyFont="1" applyBorder="1" applyAlignment="1">
      <alignment horizontal="center"/>
    </xf>
    <xf numFmtId="0" fontId="18" fillId="0" borderId="9" xfId="1" applyBorder="1" applyAlignment="1">
      <alignment horizontal="center"/>
    </xf>
    <xf numFmtId="0" fontId="12" fillId="0" borderId="0" xfId="1" applyFont="1"/>
    <xf numFmtId="0" fontId="18" fillId="0" borderId="0" xfId="1" applyAlignment="1">
      <alignment horizontal="left"/>
    </xf>
    <xf numFmtId="0" fontId="12" fillId="0" borderId="0" xfId="1" applyFont="1" applyAlignment="1">
      <alignment horizontal="left"/>
    </xf>
    <xf numFmtId="0" fontId="25" fillId="2" borderId="1" xfId="1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horizontal="center" vertical="center" wrapText="1"/>
    </xf>
    <xf numFmtId="0" fontId="26" fillId="5" borderId="1" xfId="1" applyFont="1" applyFill="1" applyBorder="1" applyAlignment="1">
      <alignment horizontal="center" vertical="center" wrapText="1"/>
    </xf>
    <xf numFmtId="0" fontId="27" fillId="5" borderId="1" xfId="1" applyFont="1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49" fontId="28" fillId="0" borderId="1" xfId="1" applyNumberFormat="1" applyFont="1" applyBorder="1" applyAlignment="1">
      <alignment horizontal="center" vertical="center"/>
    </xf>
    <xf numFmtId="2" fontId="18" fillId="0" borderId="1" xfId="1" applyNumberFormat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18" fillId="0" borderId="0" xfId="1" applyAlignment="1">
      <alignment horizontal="right"/>
    </xf>
    <xf numFmtId="0" fontId="18" fillId="0" borderId="0" xfId="1" applyFont="1" applyAlignment="1">
      <alignment vertical="center" wrapText="1"/>
    </xf>
    <xf numFmtId="0" fontId="18" fillId="0" borderId="42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43" xfId="1" applyFont="1" applyBorder="1" applyAlignment="1">
      <alignment horizontal="center" vertical="center"/>
    </xf>
    <xf numFmtId="0" fontId="18" fillId="0" borderId="0" xfId="1" applyAlignment="1">
      <alignment wrapText="1"/>
    </xf>
    <xf numFmtId="0" fontId="24" fillId="0" borderId="0" xfId="1" applyFont="1"/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/>
    </xf>
    <xf numFmtId="0" fontId="18" fillId="0" borderId="1" xfId="1" applyBorder="1" applyAlignment="1">
      <alignment horizontal="left" vertical="center"/>
    </xf>
    <xf numFmtId="0" fontId="18" fillId="0" borderId="1" xfId="1" applyBorder="1" applyAlignment="1">
      <alignment horizontal="left" vertical="center" wrapText="1"/>
    </xf>
    <xf numFmtId="0" fontId="24" fillId="0" borderId="0" xfId="1" applyFont="1" applyAlignment="1">
      <alignment wrapText="1"/>
    </xf>
    <xf numFmtId="0" fontId="18" fillId="0" borderId="1" xfId="1" applyBorder="1"/>
    <xf numFmtId="0" fontId="18" fillId="0" borderId="5" xfId="1" applyBorder="1" applyAlignment="1">
      <alignment vertical="center" wrapText="1"/>
    </xf>
    <xf numFmtId="0" fontId="18" fillId="0" borderId="1" xfId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2" borderId="40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13" fillId="2" borderId="4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10" fontId="30" fillId="0" borderId="1" xfId="6" applyNumberFormat="1" applyFont="1" applyFill="1" applyBorder="1" applyAlignment="1">
      <alignment horizontal="center" vertical="center"/>
    </xf>
    <xf numFmtId="43" fontId="30" fillId="0" borderId="1" xfId="5" applyFont="1" applyFill="1" applyBorder="1" applyAlignment="1">
      <alignment horizontal="center" vertical="center"/>
    </xf>
    <xf numFmtId="9" fontId="30" fillId="0" borderId="1" xfId="6" applyFont="1" applyFill="1" applyBorder="1" applyAlignment="1">
      <alignment horizontal="center" vertical="center"/>
    </xf>
    <xf numFmtId="10" fontId="30" fillId="0" borderId="1" xfId="0" applyNumberFormat="1" applyFont="1" applyFill="1" applyBorder="1" applyAlignment="1">
      <alignment horizontal="center" vertical="center"/>
    </xf>
    <xf numFmtId="9" fontId="30" fillId="0" borderId="1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30" fillId="0" borderId="45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/>
    </xf>
    <xf numFmtId="0" fontId="30" fillId="0" borderId="1" xfId="4" applyFont="1" applyFill="1" applyBorder="1" applyAlignment="1">
      <alignment horizontal="center" vertical="center"/>
    </xf>
    <xf numFmtId="1" fontId="30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30" fillId="0" borderId="46" xfId="0" applyFont="1" applyFill="1" applyBorder="1" applyAlignment="1">
      <alignment horizontal="center" vertical="center"/>
    </xf>
    <xf numFmtId="165" fontId="35" fillId="0" borderId="1" xfId="9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horizontal="center"/>
    </xf>
    <xf numFmtId="165" fontId="35" fillId="0" borderId="40" xfId="9" applyFont="1" applyFill="1" applyBorder="1" applyAlignment="1">
      <alignment horizontal="center" vertical="center"/>
    </xf>
    <xf numFmtId="165" fontId="35" fillId="0" borderId="1" xfId="9" applyFont="1" applyFill="1" applyBorder="1" applyAlignment="1">
      <alignment horizontal="center" vertical="center"/>
    </xf>
    <xf numFmtId="165" fontId="35" fillId="0" borderId="45" xfId="9" applyFont="1" applyFill="1" applyBorder="1" applyAlignment="1">
      <alignment horizontal="center" vertical="center"/>
    </xf>
    <xf numFmtId="0" fontId="34" fillId="0" borderId="40" xfId="0" applyFont="1" applyFill="1" applyBorder="1" applyAlignment="1">
      <alignment horizontal="center"/>
    </xf>
    <xf numFmtId="0" fontId="34" fillId="0" borderId="45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10" fontId="30" fillId="0" borderId="0" xfId="6" applyNumberFormat="1" applyFont="1" applyFill="1" applyBorder="1" applyAlignment="1">
      <alignment horizontal="center" vertical="center"/>
    </xf>
    <xf numFmtId="9" fontId="30" fillId="0" borderId="1" xfId="6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0" fontId="30" fillId="0" borderId="1" xfId="5" applyNumberFormat="1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9" fontId="30" fillId="0" borderId="1" xfId="6" applyNumberFormat="1" applyFont="1" applyFill="1" applyBorder="1" applyAlignment="1">
      <alignment horizontal="center" vertical="center"/>
    </xf>
    <xf numFmtId="10" fontId="30" fillId="0" borderId="1" xfId="6" applyNumberFormat="1" applyFont="1" applyFill="1" applyBorder="1" applyAlignment="1">
      <alignment horizontal="center" vertical="center" wrapText="1"/>
    </xf>
    <xf numFmtId="1" fontId="35" fillId="0" borderId="1" xfId="9" applyNumberFormat="1" applyFont="1" applyFill="1" applyBorder="1" applyAlignment="1" applyProtection="1">
      <alignment horizontal="center" vertical="center"/>
    </xf>
    <xf numFmtId="165" fontId="35" fillId="0" borderId="0" xfId="9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/>
    </xf>
    <xf numFmtId="2" fontId="30" fillId="0" borderId="1" xfId="5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3" fontId="30" fillId="0" borderId="1" xfId="0" applyNumberFormat="1" applyFont="1" applyFill="1" applyBorder="1" applyAlignment="1">
      <alignment horizontal="left"/>
    </xf>
    <xf numFmtId="0" fontId="30" fillId="0" borderId="1" xfId="4" applyFont="1" applyFill="1" applyBorder="1" applyAlignment="1">
      <alignment horizontal="left" wrapText="1"/>
    </xf>
    <xf numFmtId="0" fontId="30" fillId="0" borderId="1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left" vertical="center" wrapText="1"/>
    </xf>
    <xf numFmtId="3" fontId="4" fillId="0" borderId="0" xfId="0" applyNumberFormat="1" applyFont="1" applyAlignment="1">
      <alignment horizontal="left"/>
    </xf>
    <xf numFmtId="0" fontId="15" fillId="2" borderId="1" xfId="0" applyFont="1" applyFill="1" applyBorder="1" applyAlignment="1">
      <alignment horizontal="center" vertical="center" wrapText="1"/>
    </xf>
    <xf numFmtId="0" fontId="29" fillId="6" borderId="40" xfId="0" applyFont="1" applyFill="1" applyBorder="1" applyAlignment="1">
      <alignment horizontal="center" vertical="center" wrapText="1"/>
    </xf>
    <xf numFmtId="0" fontId="29" fillId="6" borderId="44" xfId="0" applyFont="1" applyFill="1" applyBorder="1" applyAlignment="1">
      <alignment horizontal="center" vertical="center" wrapText="1"/>
    </xf>
    <xf numFmtId="0" fontId="29" fillId="6" borderId="4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8" fillId="0" borderId="13" xfId="1" applyBorder="1" applyAlignment="1">
      <alignment horizontal="center" vertical="center"/>
    </xf>
    <xf numFmtId="0" fontId="18" fillId="0" borderId="35" xfId="1" applyBorder="1" applyAlignment="1">
      <alignment horizontal="center" vertical="center"/>
    </xf>
    <xf numFmtId="0" fontId="18" fillId="0" borderId="2" xfId="1" applyBorder="1" applyAlignment="1">
      <alignment horizontal="center" vertical="center"/>
    </xf>
    <xf numFmtId="0" fontId="15" fillId="2" borderId="4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8" fillId="0" borderId="1" xfId="1" applyBorder="1" applyAlignment="1">
      <alignment horizontal="left" vertical="center"/>
    </xf>
    <xf numFmtId="0" fontId="18" fillId="0" borderId="2" xfId="1" applyFont="1" applyBorder="1" applyAlignment="1">
      <alignment horizontal="left" vertical="center" wrapText="1"/>
    </xf>
    <xf numFmtId="0" fontId="18" fillId="0" borderId="13" xfId="1" applyFont="1" applyBorder="1" applyAlignment="1">
      <alignment horizontal="left" vertical="center" wrapText="1"/>
    </xf>
    <xf numFmtId="0" fontId="22" fillId="0" borderId="1" xfId="1" applyFont="1" applyBorder="1" applyAlignment="1">
      <alignment horizontal="left" vertical="center" wrapText="1"/>
    </xf>
    <xf numFmtId="0" fontId="20" fillId="0" borderId="22" xfId="1" applyFont="1" applyBorder="1" applyAlignment="1">
      <alignment horizontal="center" vertical="center"/>
    </xf>
    <xf numFmtId="0" fontId="20" fillId="0" borderId="23" xfId="1" applyFont="1" applyBorder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0" fontId="19" fillId="2" borderId="2" xfId="1" applyFont="1" applyFill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18" fillId="0" borderId="5" xfId="1" applyBorder="1" applyAlignment="1">
      <alignment horizontal="center" vertical="center"/>
    </xf>
    <xf numFmtId="0" fontId="18" fillId="0" borderId="1" xfId="1" applyBorder="1" applyAlignment="1">
      <alignment horizontal="center" vertical="center"/>
    </xf>
    <xf numFmtId="0" fontId="18" fillId="0" borderId="5" xfId="1" applyFont="1" applyBorder="1" applyAlignment="1">
      <alignment horizontal="left" vertical="center" wrapText="1"/>
    </xf>
    <xf numFmtId="0" fontId="18" fillId="0" borderId="1" xfId="1" applyBorder="1" applyAlignment="1">
      <alignment horizontal="left" vertical="center" wrapText="1"/>
    </xf>
    <xf numFmtId="0" fontId="18" fillId="0" borderId="5" xfId="1" applyBorder="1" applyAlignment="1">
      <alignment horizontal="left" vertical="center"/>
    </xf>
    <xf numFmtId="0" fontId="18" fillId="0" borderId="1" xfId="1" applyFont="1" applyBorder="1" applyAlignment="1">
      <alignment horizontal="left" vertical="center"/>
    </xf>
    <xf numFmtId="0" fontId="20" fillId="0" borderId="27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32" xfId="1" applyFont="1" applyBorder="1" applyAlignment="1">
      <alignment horizontal="center" vertical="center"/>
    </xf>
    <xf numFmtId="0" fontId="20" fillId="0" borderId="33" xfId="1" applyFont="1" applyBorder="1" applyAlignment="1">
      <alignment horizontal="center" vertical="center"/>
    </xf>
    <xf numFmtId="0" fontId="20" fillId="0" borderId="16" xfId="1" applyFont="1" applyBorder="1" applyAlignment="1">
      <alignment horizontal="center" vertical="center"/>
    </xf>
    <xf numFmtId="0" fontId="18" fillId="0" borderId="4" xfId="1" applyBorder="1" applyAlignment="1">
      <alignment horizontal="center" vertical="center"/>
    </xf>
    <xf numFmtId="0" fontId="18" fillId="0" borderId="8" xfId="1" applyBorder="1" applyAlignment="1">
      <alignment horizontal="center" vertical="center"/>
    </xf>
    <xf numFmtId="0" fontId="18" fillId="0" borderId="4" xfId="1" applyFont="1" applyBorder="1" applyAlignment="1">
      <alignment horizontal="left" vertical="center"/>
    </xf>
    <xf numFmtId="0" fontId="18" fillId="0" borderId="13" xfId="1" applyFont="1" applyBorder="1" applyAlignment="1">
      <alignment horizontal="left" vertical="center"/>
    </xf>
    <xf numFmtId="0" fontId="18" fillId="0" borderId="8" xfId="1" applyFont="1" applyBorder="1" applyAlignment="1">
      <alignment horizontal="left" vertical="center"/>
    </xf>
    <xf numFmtId="0" fontId="22" fillId="0" borderId="5" xfId="1" applyFont="1" applyBorder="1" applyAlignment="1">
      <alignment horizontal="left" vertical="center" wrapText="1"/>
    </xf>
    <xf numFmtId="0" fontId="22" fillId="0" borderId="9" xfId="1" applyFont="1" applyBorder="1" applyAlignment="1">
      <alignment horizontal="left" vertical="center" wrapText="1"/>
    </xf>
    <xf numFmtId="0" fontId="18" fillId="0" borderId="4" xfId="1" applyBorder="1" applyAlignment="1">
      <alignment horizontal="left" vertical="center"/>
    </xf>
    <xf numFmtId="0" fontId="18" fillId="0" borderId="13" xfId="1" applyBorder="1" applyAlignment="1">
      <alignment horizontal="left" vertical="center"/>
    </xf>
    <xf numFmtId="0" fontId="18" fillId="0" borderId="35" xfId="1" applyBorder="1" applyAlignment="1">
      <alignment horizontal="left" vertical="center"/>
    </xf>
    <xf numFmtId="0" fontId="18" fillId="0" borderId="36" xfId="1" applyBorder="1" applyAlignment="1">
      <alignment horizontal="center" vertical="center"/>
    </xf>
    <xf numFmtId="0" fontId="18" fillId="0" borderId="14" xfId="1" applyBorder="1" applyAlignment="1">
      <alignment horizontal="center" vertical="center"/>
    </xf>
    <xf numFmtId="0" fontId="18" fillId="0" borderId="9" xfId="1" applyBorder="1" applyAlignment="1">
      <alignment horizontal="center" vertical="center"/>
    </xf>
    <xf numFmtId="0" fontId="18" fillId="0" borderId="9" xfId="1" applyBorder="1" applyAlignment="1">
      <alignment horizontal="left"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49" fontId="21" fillId="0" borderId="21" xfId="1" applyNumberFormat="1" applyFont="1" applyBorder="1" applyAlignment="1">
      <alignment horizontal="center" vertical="center"/>
    </xf>
    <xf numFmtId="49" fontId="21" fillId="0" borderId="34" xfId="1" applyNumberFormat="1" applyFont="1" applyBorder="1" applyAlignment="1">
      <alignment horizontal="center" vertical="center"/>
    </xf>
    <xf numFmtId="0" fontId="20" fillId="3" borderId="38" xfId="1" applyFont="1" applyFill="1" applyBorder="1" applyAlignment="1">
      <alignment horizontal="center" vertical="center"/>
    </xf>
    <xf numFmtId="0" fontId="20" fillId="3" borderId="35" xfId="1" applyFont="1" applyFill="1" applyBorder="1" applyAlignment="1">
      <alignment horizontal="center" vertical="center"/>
    </xf>
    <xf numFmtId="0" fontId="20" fillId="3" borderId="39" xfId="1" applyFont="1" applyFill="1" applyBorder="1" applyAlignment="1">
      <alignment horizontal="center" vertical="center"/>
    </xf>
    <xf numFmtId="0" fontId="20" fillId="3" borderId="12" xfId="1" applyFont="1" applyFill="1" applyBorder="1" applyAlignment="1">
      <alignment horizontal="center" vertical="center"/>
    </xf>
    <xf numFmtId="0" fontId="20" fillId="3" borderId="9" xfId="1" applyFont="1" applyFill="1" applyBorder="1" applyAlignment="1">
      <alignment horizontal="center" vertical="center"/>
    </xf>
    <xf numFmtId="0" fontId="20" fillId="3" borderId="18" xfId="1" applyFont="1" applyFill="1" applyBorder="1" applyAlignment="1">
      <alignment horizontal="center" vertical="center"/>
    </xf>
    <xf numFmtId="0" fontId="18" fillId="0" borderId="1" xfId="1" applyFont="1" applyBorder="1" applyAlignment="1">
      <alignment horizontal="left" vertical="center" wrapText="1"/>
    </xf>
    <xf numFmtId="0" fontId="23" fillId="3" borderId="30" xfId="1" applyFont="1" applyFill="1" applyBorder="1" applyAlignment="1">
      <alignment horizontal="left" vertical="center" wrapText="1"/>
    </xf>
    <xf numFmtId="0" fontId="23" fillId="3" borderId="0" xfId="1" applyFont="1" applyFill="1" applyAlignment="1">
      <alignment horizontal="left" vertical="center" wrapText="1"/>
    </xf>
    <xf numFmtId="0" fontId="23" fillId="3" borderId="0" xfId="1" applyFont="1" applyFill="1" applyBorder="1" applyAlignment="1">
      <alignment horizontal="left" vertical="center" wrapText="1"/>
    </xf>
    <xf numFmtId="0" fontId="23" fillId="3" borderId="31" xfId="1" applyFont="1" applyFill="1" applyBorder="1" applyAlignment="1">
      <alignment horizontal="left" vertical="center" wrapText="1"/>
    </xf>
    <xf numFmtId="0" fontId="20" fillId="3" borderId="20" xfId="1" applyFont="1" applyFill="1" applyBorder="1" applyAlignment="1">
      <alignment horizontal="center" vertical="center"/>
    </xf>
    <xf numFmtId="0" fontId="20" fillId="3" borderId="1" xfId="1" applyFont="1" applyFill="1" applyBorder="1" applyAlignment="1">
      <alignment horizontal="center" vertical="center"/>
    </xf>
    <xf numFmtId="0" fontId="20" fillId="3" borderId="40" xfId="1" applyFont="1" applyFill="1" applyBorder="1" applyAlignment="1">
      <alignment horizontal="center" vertical="center"/>
    </xf>
    <xf numFmtId="0" fontId="20" fillId="3" borderId="41" xfId="1" applyFont="1" applyFill="1" applyBorder="1" applyAlignment="1">
      <alignment horizontal="center" vertical="center"/>
    </xf>
    <xf numFmtId="0" fontId="20" fillId="3" borderId="2" xfId="1" applyFont="1" applyFill="1" applyBorder="1" applyAlignment="1">
      <alignment horizontal="center" vertical="center"/>
    </xf>
    <xf numFmtId="0" fontId="20" fillId="3" borderId="36" xfId="1" applyFont="1" applyFill="1" applyBorder="1" applyAlignment="1">
      <alignment horizontal="center" vertical="center"/>
    </xf>
    <xf numFmtId="0" fontId="18" fillId="0" borderId="35" xfId="1" applyFont="1" applyBorder="1" applyAlignment="1">
      <alignment horizontal="left" vertical="center" wrapText="1"/>
    </xf>
    <xf numFmtId="0" fontId="18" fillId="0" borderId="9" xfId="1" applyFont="1" applyBorder="1" applyAlignment="1">
      <alignment horizontal="left" vertical="center" wrapText="1"/>
    </xf>
    <xf numFmtId="0" fontId="18" fillId="0" borderId="2" xfId="1" applyBorder="1" applyAlignment="1">
      <alignment horizontal="left" vertical="center"/>
    </xf>
    <xf numFmtId="0" fontId="18" fillId="0" borderId="2" xfId="1" applyBorder="1" applyAlignment="1">
      <alignment horizontal="center"/>
    </xf>
    <xf numFmtId="0" fontId="18" fillId="0" borderId="13" xfId="1" applyBorder="1" applyAlignment="1">
      <alignment horizontal="center"/>
    </xf>
    <xf numFmtId="0" fontId="18" fillId="0" borderId="35" xfId="1" applyBorder="1" applyAlignment="1">
      <alignment horizontal="center"/>
    </xf>
    <xf numFmtId="0" fontId="20" fillId="0" borderId="38" xfId="1" applyFont="1" applyBorder="1" applyAlignment="1">
      <alignment horizontal="center" vertical="center"/>
    </xf>
    <xf numFmtId="0" fontId="20" fillId="0" borderId="35" xfId="1" applyFont="1" applyBorder="1" applyAlignment="1">
      <alignment horizontal="center" vertical="center"/>
    </xf>
    <xf numFmtId="0" fontId="20" fillId="0" borderId="41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18" fillId="0" borderId="4" xfId="1" applyBorder="1" applyAlignment="1">
      <alignment horizontal="center"/>
    </xf>
    <xf numFmtId="0" fontId="18" fillId="0" borderId="2" xfId="1" applyBorder="1" applyAlignment="1">
      <alignment horizontal="left" vertical="center" wrapText="1"/>
    </xf>
    <xf numFmtId="0" fontId="18" fillId="0" borderId="13" xfId="1" applyBorder="1" applyAlignment="1">
      <alignment horizontal="left" vertical="center" wrapText="1"/>
    </xf>
    <xf numFmtId="0" fontId="18" fillId="0" borderId="35" xfId="1" applyBorder="1" applyAlignment="1">
      <alignment horizontal="left" vertical="center" wrapText="1"/>
    </xf>
    <xf numFmtId="0" fontId="18" fillId="0" borderId="8" xfId="1" applyBorder="1" applyAlignment="1">
      <alignment horizontal="left" vertical="center" wrapText="1"/>
    </xf>
    <xf numFmtId="0" fontId="18" fillId="0" borderId="8" xfId="1" applyBorder="1" applyAlignment="1">
      <alignment horizontal="center"/>
    </xf>
    <xf numFmtId="0" fontId="18" fillId="0" borderId="1" xfId="1" applyBorder="1" applyAlignment="1">
      <alignment horizontal="left" wrapText="1"/>
    </xf>
    <xf numFmtId="44" fontId="20" fillId="3" borderId="11" xfId="2" applyFont="1" applyFill="1" applyBorder="1" applyAlignment="1">
      <alignment horizontal="center" vertical="center"/>
    </xf>
    <xf numFmtId="44" fontId="20" fillId="3" borderId="5" xfId="2" applyFont="1" applyFill="1" applyBorder="1" applyAlignment="1">
      <alignment horizontal="center" vertical="center"/>
    </xf>
    <xf numFmtId="44" fontId="20" fillId="3" borderId="20" xfId="2" applyFont="1" applyFill="1" applyBorder="1" applyAlignment="1">
      <alignment horizontal="center" vertical="center"/>
    </xf>
    <xf numFmtId="44" fontId="20" fillId="3" borderId="1" xfId="2" applyFont="1" applyFill="1" applyBorder="1" applyAlignment="1">
      <alignment horizontal="center" vertical="center"/>
    </xf>
    <xf numFmtId="44" fontId="20" fillId="3" borderId="40" xfId="2" applyFont="1" applyFill="1" applyBorder="1" applyAlignment="1">
      <alignment horizontal="center" vertical="center"/>
    </xf>
    <xf numFmtId="44" fontId="20" fillId="3" borderId="41" xfId="2" applyFont="1" applyFill="1" applyBorder="1" applyAlignment="1">
      <alignment horizontal="center" vertical="center"/>
    </xf>
    <xf numFmtId="44" fontId="20" fillId="3" borderId="2" xfId="2" applyFont="1" applyFill="1" applyBorder="1" applyAlignment="1">
      <alignment horizontal="center" vertical="center"/>
    </xf>
    <xf numFmtId="44" fontId="20" fillId="3" borderId="36" xfId="2" applyFont="1" applyFill="1" applyBorder="1" applyAlignment="1">
      <alignment horizontal="center" vertical="center"/>
    </xf>
    <xf numFmtId="0" fontId="18" fillId="0" borderId="5" xfId="1" applyBorder="1" applyAlignment="1">
      <alignment horizontal="left" vertical="center" wrapText="1"/>
    </xf>
    <xf numFmtId="0" fontId="21" fillId="0" borderId="21" xfId="1" applyFont="1" applyBorder="1" applyAlignment="1">
      <alignment horizontal="center" vertical="center"/>
    </xf>
    <xf numFmtId="44" fontId="23" fillId="3" borderId="30" xfId="2" applyFont="1" applyFill="1" applyBorder="1" applyAlignment="1">
      <alignment horizontal="left" vertical="center" wrapText="1"/>
    </xf>
    <xf numFmtId="44" fontId="23" fillId="3" borderId="0" xfId="2" applyFont="1" applyFill="1" applyBorder="1" applyAlignment="1">
      <alignment horizontal="left" vertical="center" wrapText="1"/>
    </xf>
    <xf numFmtId="44" fontId="24" fillId="3" borderId="38" xfId="2" applyFont="1" applyFill="1" applyBorder="1" applyAlignment="1">
      <alignment horizontal="center" vertical="center"/>
    </xf>
    <xf numFmtId="44" fontId="24" fillId="3" borderId="35" xfId="2" applyFont="1" applyFill="1" applyBorder="1" applyAlignment="1">
      <alignment horizontal="center" vertical="center"/>
    </xf>
    <xf numFmtId="44" fontId="24" fillId="3" borderId="39" xfId="2" applyFont="1" applyFill="1" applyBorder="1" applyAlignment="1">
      <alignment horizontal="center" vertical="center"/>
    </xf>
    <xf numFmtId="44" fontId="24" fillId="3" borderId="20" xfId="2" applyFont="1" applyFill="1" applyBorder="1" applyAlignment="1">
      <alignment horizontal="center" vertical="center"/>
    </xf>
    <xf numFmtId="44" fontId="24" fillId="3" borderId="1" xfId="2" applyFont="1" applyFill="1" applyBorder="1" applyAlignment="1">
      <alignment horizontal="center" vertical="center"/>
    </xf>
    <xf numFmtId="44" fontId="24" fillId="3" borderId="40" xfId="2" applyFont="1" applyFill="1" applyBorder="1" applyAlignment="1">
      <alignment horizontal="center" vertical="center"/>
    </xf>
    <xf numFmtId="44" fontId="24" fillId="3" borderId="12" xfId="2" applyFont="1" applyFill="1" applyBorder="1" applyAlignment="1">
      <alignment horizontal="center" vertical="center"/>
    </xf>
    <xf numFmtId="44" fontId="24" fillId="3" borderId="9" xfId="2" applyFont="1" applyFill="1" applyBorder="1" applyAlignment="1">
      <alignment horizontal="center" vertical="center"/>
    </xf>
    <xf numFmtId="0" fontId="18" fillId="0" borderId="1" xfId="1" applyBorder="1" applyAlignment="1">
      <alignment horizontal="center"/>
    </xf>
    <xf numFmtId="0" fontId="18" fillId="0" borderId="9" xfId="1" applyBorder="1" applyAlignment="1">
      <alignment horizontal="center"/>
    </xf>
    <xf numFmtId="0" fontId="18" fillId="0" borderId="9" xfId="1" applyBorder="1" applyAlignment="1">
      <alignment horizontal="left" wrapText="1"/>
    </xf>
    <xf numFmtId="0" fontId="18" fillId="0" borderId="8" xfId="1" applyFont="1" applyBorder="1" applyAlignment="1">
      <alignment horizontal="left" vertical="center" wrapText="1"/>
    </xf>
    <xf numFmtId="0" fontId="24" fillId="0" borderId="11" xfId="1" applyFont="1" applyBorder="1" applyAlignment="1">
      <alignment horizontal="center" vertical="center"/>
    </xf>
    <xf numFmtId="0" fontId="24" fillId="0" borderId="20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8" fillId="0" borderId="5" xfId="1" applyBorder="1" applyAlignment="1">
      <alignment horizontal="center" vertical="center" wrapText="1"/>
    </xf>
    <xf numFmtId="0" fontId="18" fillId="0" borderId="1" xfId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wrapText="1"/>
    </xf>
    <xf numFmtId="0" fontId="18" fillId="0" borderId="35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8" fillId="0" borderId="9" xfId="1" applyBorder="1" applyAlignment="1">
      <alignment horizontal="left" vertical="center" wrapText="1"/>
    </xf>
    <xf numFmtId="0" fontId="18" fillId="0" borderId="9" xfId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/>
    </xf>
    <xf numFmtId="0" fontId="24" fillId="0" borderId="36" xfId="1" applyFont="1" applyBorder="1" applyAlignment="1">
      <alignment horizontal="center" vertical="center"/>
    </xf>
    <xf numFmtId="0" fontId="24" fillId="0" borderId="39" xfId="1" applyFont="1" applyBorder="1" applyAlignment="1">
      <alignment horizontal="center" vertical="center"/>
    </xf>
    <xf numFmtId="0" fontId="18" fillId="6" borderId="0" xfId="1" applyFont="1" applyFill="1" applyAlignment="1">
      <alignment horizontal="center" vertical="center"/>
    </xf>
    <xf numFmtId="9" fontId="0" fillId="0" borderId="2" xfId="3" applyFont="1" applyBorder="1" applyAlignment="1">
      <alignment horizontal="center" vertical="center"/>
    </xf>
    <xf numFmtId="9" fontId="0" fillId="0" borderId="13" xfId="3" applyFont="1" applyBorder="1" applyAlignment="1">
      <alignment horizontal="center" vertical="center"/>
    </xf>
    <xf numFmtId="9" fontId="0" fillId="0" borderId="35" xfId="3" applyFont="1" applyBorder="1" applyAlignment="1">
      <alignment horizontal="center" vertical="center"/>
    </xf>
    <xf numFmtId="0" fontId="18" fillId="0" borderId="13" xfId="1" applyBorder="1" applyAlignment="1">
      <alignment horizontal="center" vertical="center" wrapText="1"/>
    </xf>
    <xf numFmtId="0" fontId="18" fillId="0" borderId="35" xfId="1" applyBorder="1" applyAlignment="1">
      <alignment horizontal="center" vertical="center" wrapText="1"/>
    </xf>
  </cellXfs>
  <cellStyles count="37">
    <cellStyle name="Excel Built-in Normal" xfId="9"/>
    <cellStyle name="Excel Built-in Normal 2" xfId="23"/>
    <cellStyle name="Migliaia" xfId="5" builtinId="3"/>
    <cellStyle name="Migliaia 2" xfId="11"/>
    <cellStyle name="Migliaia 3" xfId="15"/>
    <cellStyle name="Migliaia 4" xfId="28"/>
    <cellStyle name="Normale" xfId="0" builtinId="0"/>
    <cellStyle name="Normale 2" xfId="1"/>
    <cellStyle name="Normale 2 3" xfId="7"/>
    <cellStyle name="Normale 3" xfId="4"/>
    <cellStyle name="Normale 3 3" xfId="14"/>
    <cellStyle name="Normale 4" xfId="8"/>
    <cellStyle name="Percentuale" xfId="6" builtinId="5"/>
    <cellStyle name="Percentuale 2" xfId="3"/>
    <cellStyle name="Valuta 2" xfId="2"/>
    <cellStyle name="Valuta 2 10" xfId="30"/>
    <cellStyle name="Valuta 2 11" xfId="16"/>
    <cellStyle name="Valuta 2 12" xfId="31"/>
    <cellStyle name="Valuta 2 13" xfId="32"/>
    <cellStyle name="Valuta 2 14" xfId="34"/>
    <cellStyle name="Valuta 2 15" xfId="36"/>
    <cellStyle name="Valuta 2 2" xfId="10"/>
    <cellStyle name="Valuta 2 2 2" xfId="21"/>
    <cellStyle name="Valuta 2 2 3" xfId="17"/>
    <cellStyle name="Valuta 2 3" xfId="12"/>
    <cellStyle name="Valuta 2 3 2" xfId="22"/>
    <cellStyle name="Valuta 2 3 3" xfId="18"/>
    <cellStyle name="Valuta 2 4" xfId="24"/>
    <cellStyle name="Valuta 2 5" xfId="25"/>
    <cellStyle name="Valuta 2 6" xfId="26"/>
    <cellStyle name="Valuta 2 7" xfId="27"/>
    <cellStyle name="Valuta 2 8" xfId="20"/>
    <cellStyle name="Valuta 2 9" xfId="29"/>
    <cellStyle name="Valuta 3" xfId="13"/>
    <cellStyle name="Valuta 3 2" xfId="19"/>
    <cellStyle name="Valuta 4" xfId="33"/>
    <cellStyle name="Valuta 5" xfId="3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227638</xdr:colOff>
      <xdr:row>4</xdr:row>
      <xdr:rowOff>160099</xdr:rowOff>
    </xdr:from>
    <xdr:to>
      <xdr:col>3</xdr:col>
      <xdr:colOff>348503</xdr:colOff>
      <xdr:row>6</xdr:row>
      <xdr:rowOff>74374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952EBD3D-65B9-4B69-8885-756A1C24EFC6}"/>
            </a:ext>
          </a:extLst>
        </xdr:cNvPr>
        <xdr:cNvSpPr/>
      </xdr:nvSpPr>
      <xdr:spPr>
        <a:xfrm rot="19729967">
          <a:off x="2574598" y="1447879"/>
          <a:ext cx="1149565" cy="31051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s2k12-1\Sharing-Accreditate-Monitoraggio\SPECIALISTICA\Tetti%20di%20spesa\2023\Indicatori_ex_DD_130_2024\Indicatori%20per%20branca\doC%20LAVORO\SPEC_CONS_2022%20al%2013set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s2k12-1\Sharing-Accreditate-Monitoraggio\SPECIALISTICA\Tetti%20di%20spesa\2023\Indicatori_ex_DD_130_2024\Indicatori%20per%20branca\doC%20LAVORO\Cons_SPEC_2023_tetto_provvis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SINTESI"/>
      <sheetName val="B_SINT_RT"/>
      <sheetName val="C_SINT_DI"/>
      <sheetName val="D_SINT_FKT"/>
      <sheetName val="1 AD"/>
      <sheetName val="2 BV"/>
      <sheetName val="2_bis_BV_VMP"/>
      <sheetName val="3 CA"/>
      <sheetName val="4 MN"/>
      <sheetName val="4_bis_MN_VMP"/>
      <sheetName val="5 RAD"/>
      <sheetName val="5_bis RAD_VMP"/>
      <sheetName val="6 LAB"/>
      <sheetName val="7 RT"/>
      <sheetName val="8 DI"/>
      <sheetName val="Foglio1"/>
      <sheetName val="9 FK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5. Radiologia Diagnostica</v>
          </cell>
          <cell r="B2"/>
          <cell r="C2" t="str">
            <v>A</v>
          </cell>
          <cell r="D2" t="str">
            <v>B</v>
          </cell>
          <cell r="E2" t="str">
            <v>C</v>
          </cell>
          <cell r="F2" t="str">
            <v>D</v>
          </cell>
          <cell r="G2" t="str">
            <v>contratto ex DGRC n. 309/2022 stipulato</v>
          </cell>
          <cell r="H2" t="str">
            <v>consuntivo 2022</v>
          </cell>
          <cell r="O2" t="str">
            <v>abbattimenti del fatturato NETTO ticket (prima della RTU)</v>
          </cell>
          <cell r="P2"/>
          <cell r="Q2"/>
          <cell r="R2"/>
          <cell r="S2"/>
          <cell r="T2" t="str">
            <v>NETTO LIQUIDABILE (prima della RTU)</v>
          </cell>
          <cell r="U2"/>
          <cell r="V2"/>
          <cell r="W2"/>
        </row>
        <row r="3">
          <cell r="A3"/>
          <cell r="B3"/>
          <cell r="C3" t="str">
            <v>Tetto di spesa definitivo 2022</v>
          </cell>
          <cell r="D3"/>
          <cell r="E3"/>
          <cell r="F3" t="str">
            <v>% fuori</v>
          </cell>
          <cell r="G3"/>
          <cell r="H3"/>
          <cell r="J3" t="str">
            <v>Consuntivo 2022</v>
          </cell>
          <cell r="K3"/>
          <cell r="L3"/>
          <cell r="M3" t="str">
            <v>% fuori</v>
          </cell>
          <cell r="O3" t="str">
            <v>eccedenza fuori regione</v>
          </cell>
          <cell r="P3" t="str">
            <v>eccedenza vs. C.O.M.</v>
          </cell>
          <cell r="Q3" t="str">
            <v>superamento VMP</v>
          </cell>
          <cell r="R3" t="str">
            <v>per altri controlli</v>
          </cell>
          <cell r="S3"/>
          <cell r="T3" t="str">
            <v>entro il tetto di spesa</v>
          </cell>
          <cell r="U3" t="str">
            <v>entro il 10% di extra tetto</v>
          </cell>
          <cell r="V3" t="str">
            <v>OLTRE il 10% di extra tetto</v>
          </cell>
          <cell r="W3"/>
        </row>
        <row r="4">
          <cell r="A4" t="str">
            <v>NSIS_22</v>
          </cell>
          <cell r="B4" t="str">
            <v>Denominazione struttura erogatrice</v>
          </cell>
          <cell r="C4" t="str">
            <v>NUM (1)</v>
          </cell>
          <cell r="D4" t="str">
            <v>LORDO (2)</v>
          </cell>
          <cell r="E4" t="str">
            <v>NETTO (3)</v>
          </cell>
          <cell r="F4" t="str">
            <v>regione</v>
          </cell>
          <cell r="G4" t="str">
            <v>SI / NO</v>
          </cell>
          <cell r="H4" t="str">
            <v>€ VMP</v>
          </cell>
          <cell r="J4" t="str">
            <v>NUM (1)</v>
          </cell>
          <cell r="K4" t="str">
            <v>LORDO (2)</v>
          </cell>
          <cell r="L4" t="str">
            <v>NETTO (3)</v>
          </cell>
          <cell r="M4" t="str">
            <v>regione</v>
          </cell>
          <cell r="O4"/>
          <cell r="P4"/>
          <cell r="Q4"/>
          <cell r="R4"/>
          <cell r="S4"/>
          <cell r="T4"/>
          <cell r="U4"/>
          <cell r="V4"/>
          <cell r="W4"/>
        </row>
        <row r="5">
          <cell r="A5"/>
          <cell r="B5" t="str">
            <v>ASL Avellino</v>
          </cell>
          <cell r="C5"/>
          <cell r="D5"/>
          <cell r="E5"/>
          <cell r="F5"/>
          <cell r="G5"/>
          <cell r="H5"/>
        </row>
        <row r="6">
          <cell r="A6">
            <v>86600</v>
          </cell>
          <cell r="B6" t="str">
            <v>CENTRO DIAGNOSTICO E DI ANALISI MEDICHE A. GUARINO SRL</v>
          </cell>
          <cell r="C6">
            <v>15608</v>
          </cell>
          <cell r="D6">
            <v>665863.31000000006</v>
          </cell>
          <cell r="E6">
            <v>576749.22</v>
          </cell>
          <cell r="F6">
            <v>0.01</v>
          </cell>
          <cell r="G6" t="str">
            <v>SI</v>
          </cell>
          <cell r="H6">
            <v>42.04</v>
          </cell>
          <cell r="J6">
            <v>15922</v>
          </cell>
          <cell r="K6">
            <v>669357.76</v>
          </cell>
          <cell r="L6">
            <v>601577.24</v>
          </cell>
          <cell r="M6" t="str">
            <v>…..%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T6">
            <v>576749.22</v>
          </cell>
          <cell r="U6">
            <v>24828.02</v>
          </cell>
          <cell r="V6">
            <v>0</v>
          </cell>
          <cell r="W6"/>
        </row>
        <row r="7">
          <cell r="A7">
            <v>86800</v>
          </cell>
          <cell r="B7" t="str">
            <v>STUDIO DI RADIOLOGIA MEDICA ECOGRAFICA E TERAPIA FISICA DEL DR. VOLINO S.R.L.</v>
          </cell>
          <cell r="C7">
            <v>14773</v>
          </cell>
          <cell r="D7">
            <v>927451.58</v>
          </cell>
          <cell r="E7">
            <v>803321.06</v>
          </cell>
          <cell r="F7">
            <v>0.01</v>
          </cell>
          <cell r="G7" t="str">
            <v>SI</v>
          </cell>
          <cell r="H7">
            <v>62.38</v>
          </cell>
          <cell r="J7">
            <v>16666</v>
          </cell>
          <cell r="K7">
            <v>1039660.97</v>
          </cell>
          <cell r="L7">
            <v>922843.28</v>
          </cell>
          <cell r="M7" t="str">
            <v>…..%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T7">
            <v>803321.06</v>
          </cell>
          <cell r="U7">
            <v>80332</v>
          </cell>
          <cell r="V7">
            <v>39190.11</v>
          </cell>
          <cell r="W7"/>
        </row>
        <row r="8">
          <cell r="A8">
            <v>87203</v>
          </cell>
          <cell r="B8" t="str">
            <v>Diagnostica Medica srl</v>
          </cell>
          <cell r="C8">
            <v>4567</v>
          </cell>
          <cell r="D8">
            <v>343049.63</v>
          </cell>
          <cell r="E8">
            <v>297095.59000000003</v>
          </cell>
          <cell r="F8">
            <v>0.01</v>
          </cell>
          <cell r="G8" t="str">
            <v>SI</v>
          </cell>
          <cell r="H8">
            <v>70.55</v>
          </cell>
          <cell r="J8">
            <v>5514</v>
          </cell>
          <cell r="K8">
            <v>389010.4</v>
          </cell>
          <cell r="L8">
            <v>355126.34</v>
          </cell>
          <cell r="M8" t="str">
            <v>…..%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T8">
            <v>297095.59000000003</v>
          </cell>
          <cell r="U8">
            <v>29709.55</v>
          </cell>
          <cell r="V8">
            <v>28321.19</v>
          </cell>
          <cell r="W8"/>
        </row>
        <row r="9">
          <cell r="A9">
            <v>150007</v>
          </cell>
          <cell r="B9" t="str">
            <v>GUIDI &amp; C.  DIAGNOSTICA RADIOLOGIA S.A.S.</v>
          </cell>
          <cell r="C9">
            <v>6176</v>
          </cell>
          <cell r="D9">
            <v>387739.66</v>
          </cell>
          <cell r="E9">
            <v>335826.96</v>
          </cell>
          <cell r="F9">
            <v>0.01</v>
          </cell>
          <cell r="G9" t="str">
            <v>SI</v>
          </cell>
          <cell r="H9">
            <v>63.76</v>
          </cell>
          <cell r="J9">
            <v>6682</v>
          </cell>
          <cell r="K9">
            <v>426030.93</v>
          </cell>
          <cell r="L9">
            <v>376753.53</v>
          </cell>
          <cell r="M9" t="str">
            <v>…..%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T9">
            <v>335826.96</v>
          </cell>
          <cell r="U9">
            <v>33582.69</v>
          </cell>
          <cell r="V9">
            <v>7343.87</v>
          </cell>
          <cell r="W9"/>
        </row>
        <row r="10">
          <cell r="A10">
            <v>150008</v>
          </cell>
          <cell r="B10" t="str">
            <v>CEDIR CENTRO MEDICO RADIOLOG. PACILLI S.R.L.</v>
          </cell>
          <cell r="C10">
            <v>17412</v>
          </cell>
          <cell r="D10">
            <v>1093118.8500000001</v>
          </cell>
          <cell r="E10">
            <v>946822.33</v>
          </cell>
          <cell r="F10">
            <v>0.01</v>
          </cell>
          <cell r="G10" t="str">
            <v>SI</v>
          </cell>
          <cell r="H10">
            <v>57.58</v>
          </cell>
          <cell r="J10">
            <v>20866</v>
          </cell>
          <cell r="K10">
            <v>1201480.8</v>
          </cell>
          <cell r="L10">
            <v>1051821.3500000001</v>
          </cell>
          <cell r="M10" t="str">
            <v>…..%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T10">
            <v>946822.33</v>
          </cell>
          <cell r="U10">
            <v>94682.23</v>
          </cell>
          <cell r="V10">
            <v>10316.790000000001</v>
          </cell>
          <cell r="W10"/>
        </row>
        <row r="11">
          <cell r="A11">
            <v>150114</v>
          </cell>
          <cell r="B11" t="str">
            <v>CENTRO DIAGNOSTICO ALTA IRPINIA s.a.s.</v>
          </cell>
          <cell r="C11">
            <v>5209</v>
          </cell>
          <cell r="D11">
            <v>222239.34</v>
          </cell>
          <cell r="E11">
            <v>192490.84</v>
          </cell>
          <cell r="F11">
            <v>0.01</v>
          </cell>
          <cell r="G11" t="str">
            <v>SI</v>
          </cell>
          <cell r="H11">
            <v>51.21</v>
          </cell>
          <cell r="J11">
            <v>4292</v>
          </cell>
          <cell r="K11">
            <v>219778.89</v>
          </cell>
          <cell r="L11">
            <v>192083.49</v>
          </cell>
          <cell r="M11" t="str">
            <v>…..%</v>
          </cell>
          <cell r="O11">
            <v>0</v>
          </cell>
          <cell r="P11">
            <v>12880.07</v>
          </cell>
          <cell r="Q11">
            <v>0</v>
          </cell>
          <cell r="R11">
            <v>0</v>
          </cell>
          <cell r="T11">
            <v>179203.42</v>
          </cell>
          <cell r="U11">
            <v>0</v>
          </cell>
          <cell r="V11">
            <v>0</v>
          </cell>
          <cell r="W11"/>
        </row>
        <row r="12">
          <cell r="A12" t="str">
            <v>RDA497</v>
          </cell>
          <cell r="B12" t="str">
            <v>NOVAMED S.R.L.</v>
          </cell>
          <cell r="C12">
            <v>2053</v>
          </cell>
          <cell r="D12">
            <v>76318.600000000006</v>
          </cell>
          <cell r="E12">
            <v>66364</v>
          </cell>
          <cell r="F12">
            <v>0.01</v>
          </cell>
          <cell r="G12" t="str">
            <v>SI</v>
          </cell>
          <cell r="H12">
            <v>28.19</v>
          </cell>
          <cell r="J12">
            <v>734</v>
          </cell>
          <cell r="K12">
            <v>20693.009999999998</v>
          </cell>
          <cell r="L12">
            <v>13768.76</v>
          </cell>
          <cell r="M12" t="str">
            <v>…..%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13768.76</v>
          </cell>
          <cell r="U12">
            <v>0</v>
          </cell>
          <cell r="V12">
            <v>0</v>
          </cell>
          <cell r="W12"/>
        </row>
        <row r="13">
          <cell r="B13" t="str">
            <v>ASL Avellino Totale</v>
          </cell>
          <cell r="C13">
            <v>65798</v>
          </cell>
          <cell r="D13">
            <v>3715780.97</v>
          </cell>
          <cell r="E13">
            <v>3218670</v>
          </cell>
          <cell r="F13"/>
          <cell r="G13"/>
          <cell r="H13" t="str">
            <v>€ __,__</v>
          </cell>
          <cell r="J13">
            <v>70676</v>
          </cell>
          <cell r="K13">
            <v>3966012.7600000002</v>
          </cell>
          <cell r="L13">
            <v>3513973.99</v>
          </cell>
          <cell r="M13"/>
          <cell r="O13">
            <v>0</v>
          </cell>
          <cell r="P13">
            <v>12880.07</v>
          </cell>
          <cell r="Q13">
            <v>0</v>
          </cell>
          <cell r="R13">
            <v>0</v>
          </cell>
          <cell r="T13">
            <v>3152787.34</v>
          </cell>
          <cell r="U13">
            <v>263134.49</v>
          </cell>
          <cell r="V13">
            <v>85171.959999999992</v>
          </cell>
          <cell r="W13"/>
        </row>
        <row r="14">
          <cell r="B14" t="str">
            <v>ASL Benevento</v>
          </cell>
        </row>
        <row r="15">
          <cell r="A15">
            <v>150033</v>
          </cell>
          <cell r="B15" t="str">
            <v>CASA DI CURA GE.P.O.S. S.R.L.</v>
          </cell>
          <cell r="C15">
            <v>7667</v>
          </cell>
          <cell r="D15">
            <v>528000</v>
          </cell>
          <cell r="E15">
            <v>457338</v>
          </cell>
          <cell r="F15">
            <v>0.01</v>
          </cell>
          <cell r="G15" t="str">
            <v>SI</v>
          </cell>
          <cell r="H15">
            <v>68.87</v>
          </cell>
          <cell r="J15">
            <v>9521</v>
          </cell>
          <cell r="K15">
            <v>694562.57</v>
          </cell>
          <cell r="L15">
            <v>607109.47</v>
          </cell>
          <cell r="M15">
            <v>2.5000000000000001E-2</v>
          </cell>
          <cell r="O15">
            <v>7894.46</v>
          </cell>
          <cell r="P15">
            <v>0</v>
          </cell>
          <cell r="Q15">
            <v>0</v>
          </cell>
          <cell r="R15">
            <v>0</v>
          </cell>
          <cell r="T15">
            <v>457338</v>
          </cell>
          <cell r="U15">
            <v>45733.8</v>
          </cell>
          <cell r="V15">
            <v>96143.21</v>
          </cell>
          <cell r="W15"/>
        </row>
        <row r="16">
          <cell r="A16">
            <v>150035</v>
          </cell>
          <cell r="B16" t="str">
            <v>CASA DI CURA S.FRANCESCO srl</v>
          </cell>
          <cell r="C16">
            <v>3803</v>
          </cell>
          <cell r="D16">
            <v>130200</v>
          </cell>
          <cell r="E16">
            <v>112814</v>
          </cell>
          <cell r="F16">
            <v>0.01</v>
          </cell>
          <cell r="G16" t="str">
            <v>SI</v>
          </cell>
          <cell r="H16">
            <v>34.24</v>
          </cell>
          <cell r="J16">
            <v>2966</v>
          </cell>
          <cell r="K16">
            <v>126859.53</v>
          </cell>
          <cell r="L16">
            <v>108291.63</v>
          </cell>
          <cell r="M16">
            <v>7.1999999999999998E-3</v>
          </cell>
          <cell r="O16">
            <v>0</v>
          </cell>
          <cell r="P16">
            <v>0</v>
          </cell>
          <cell r="Q16">
            <v>6998.4</v>
          </cell>
          <cell r="R16">
            <v>0</v>
          </cell>
          <cell r="T16">
            <v>101293.23</v>
          </cell>
          <cell r="U16">
            <v>0</v>
          </cell>
          <cell r="V16">
            <v>0</v>
          </cell>
          <cell r="W16"/>
        </row>
        <row r="17">
          <cell r="A17">
            <v>170800</v>
          </cell>
          <cell r="B17" t="str">
            <v>CENT.RAD.BOZZI S.A.S.</v>
          </cell>
          <cell r="C17">
            <v>16982</v>
          </cell>
          <cell r="D17">
            <v>723100</v>
          </cell>
          <cell r="E17">
            <v>626273</v>
          </cell>
          <cell r="F17">
            <v>0.01</v>
          </cell>
          <cell r="G17" t="str">
            <v>SI</v>
          </cell>
          <cell r="H17">
            <v>42.58</v>
          </cell>
          <cell r="J17">
            <v>20109</v>
          </cell>
          <cell r="K17">
            <v>812353.75</v>
          </cell>
          <cell r="L17">
            <v>670321.25</v>
          </cell>
          <cell r="M17">
            <v>3.3999999999999998E-3</v>
          </cell>
          <cell r="O17">
            <v>0</v>
          </cell>
          <cell r="P17">
            <v>0</v>
          </cell>
          <cell r="Q17">
            <v>0</v>
          </cell>
          <cell r="R17">
            <v>1598.2</v>
          </cell>
          <cell r="T17">
            <v>626273</v>
          </cell>
          <cell r="U17">
            <v>42450.05</v>
          </cell>
          <cell r="V17">
            <v>0</v>
          </cell>
          <cell r="W17"/>
        </row>
        <row r="18">
          <cell r="A18">
            <v>170900</v>
          </cell>
          <cell r="B18" t="str">
            <v>CENTR.RADIOLOGIA ed Ecografia Medica C.R.E.M. s.r.l.</v>
          </cell>
          <cell r="C18">
            <v>3058</v>
          </cell>
          <cell r="D18">
            <v>104700</v>
          </cell>
          <cell r="E18">
            <v>90696</v>
          </cell>
          <cell r="F18">
            <v>0.01</v>
          </cell>
          <cell r="G18" t="str">
            <v>SI</v>
          </cell>
          <cell r="H18">
            <v>34.24</v>
          </cell>
          <cell r="J18">
            <v>3161</v>
          </cell>
          <cell r="K18">
            <v>107396.17</v>
          </cell>
          <cell r="L18">
            <v>92915.62</v>
          </cell>
          <cell r="M18">
            <v>8.0000000000000004E-4</v>
          </cell>
          <cell r="O18">
            <v>0</v>
          </cell>
          <cell r="P18">
            <v>0</v>
          </cell>
          <cell r="Q18">
            <v>0</v>
          </cell>
          <cell r="R18">
            <v>422.6</v>
          </cell>
          <cell r="T18">
            <v>90696</v>
          </cell>
          <cell r="U18">
            <v>1797.02</v>
          </cell>
          <cell r="V18">
            <v>0</v>
          </cell>
          <cell r="W18"/>
        </row>
        <row r="19">
          <cell r="A19">
            <v>171000</v>
          </cell>
          <cell r="B19" t="str">
            <v>DIAGNOSTICA PER IMMAGINI SRL</v>
          </cell>
          <cell r="C19">
            <v>6891</v>
          </cell>
          <cell r="D19">
            <v>293400</v>
          </cell>
          <cell r="E19">
            <v>254102</v>
          </cell>
          <cell r="F19">
            <v>0.01</v>
          </cell>
          <cell r="G19" t="str">
            <v>SI</v>
          </cell>
          <cell r="H19">
            <v>42.58</v>
          </cell>
          <cell r="J19">
            <v>6568</v>
          </cell>
          <cell r="K19">
            <v>315661.06</v>
          </cell>
          <cell r="L19">
            <v>275683.26</v>
          </cell>
          <cell r="M19">
            <v>3.5999999999999999E-3</v>
          </cell>
          <cell r="O19">
            <v>0</v>
          </cell>
          <cell r="P19">
            <v>0</v>
          </cell>
          <cell r="Q19">
            <v>11815.14</v>
          </cell>
          <cell r="R19">
            <v>1827.28</v>
          </cell>
          <cell r="T19">
            <v>254102</v>
          </cell>
          <cell r="U19">
            <v>7938.84</v>
          </cell>
          <cell r="V19">
            <v>0</v>
          </cell>
          <cell r="W19"/>
        </row>
        <row r="20">
          <cell r="A20">
            <v>171201</v>
          </cell>
          <cell r="B20" t="str">
            <v>C.D.T. G. DE MASI S.R.L.</v>
          </cell>
          <cell r="C20">
            <v>1197</v>
          </cell>
          <cell r="D20">
            <v>41000</v>
          </cell>
          <cell r="E20">
            <v>35471</v>
          </cell>
          <cell r="F20">
            <v>0.01</v>
          </cell>
          <cell r="G20" t="str">
            <v>SI</v>
          </cell>
          <cell r="H20">
            <v>34.24</v>
          </cell>
          <cell r="J20">
            <v>1726</v>
          </cell>
          <cell r="K20">
            <v>52556.74</v>
          </cell>
          <cell r="L20">
            <v>43473.19</v>
          </cell>
          <cell r="M20">
            <v>8.0000000000000002E-3</v>
          </cell>
          <cell r="O20">
            <v>0</v>
          </cell>
          <cell r="P20">
            <v>0</v>
          </cell>
          <cell r="Q20">
            <v>0</v>
          </cell>
          <cell r="R20">
            <v>309.91000000000003</v>
          </cell>
          <cell r="T20">
            <v>35471</v>
          </cell>
          <cell r="U20">
            <v>3547.1</v>
          </cell>
          <cell r="V20">
            <v>4145.18</v>
          </cell>
          <cell r="W20"/>
        </row>
        <row r="21">
          <cell r="A21">
            <v>171300</v>
          </cell>
          <cell r="B21" t="str">
            <v>DITAR SRL</v>
          </cell>
          <cell r="C21">
            <v>20643</v>
          </cell>
          <cell r="D21">
            <v>1421700</v>
          </cell>
          <cell r="E21">
            <v>1231389</v>
          </cell>
          <cell r="F21">
            <v>0.01</v>
          </cell>
          <cell r="G21" t="str">
            <v>SI</v>
          </cell>
          <cell r="H21">
            <v>68.87</v>
          </cell>
          <cell r="J21">
            <v>19193</v>
          </cell>
          <cell r="K21">
            <v>1505575.27</v>
          </cell>
          <cell r="L21">
            <v>1296783.32</v>
          </cell>
          <cell r="M21">
            <v>1.2200000000000001E-2</v>
          </cell>
          <cell r="O21">
            <v>3154.12</v>
          </cell>
          <cell r="P21">
            <v>0</v>
          </cell>
          <cell r="Q21">
            <v>84768.09</v>
          </cell>
          <cell r="R21">
            <v>5433.66</v>
          </cell>
          <cell r="T21">
            <v>1203427.45</v>
          </cell>
          <cell r="U21">
            <v>0</v>
          </cell>
          <cell r="V21">
            <v>0</v>
          </cell>
          <cell r="W21"/>
        </row>
        <row r="22">
          <cell r="A22">
            <v>171500</v>
          </cell>
          <cell r="B22" t="str">
            <v>CENTRO POLID. GAMMACORD SANNIO TAC SRL</v>
          </cell>
          <cell r="C22">
            <v>19360</v>
          </cell>
          <cell r="D22">
            <v>1333300</v>
          </cell>
          <cell r="E22">
            <v>1154818</v>
          </cell>
          <cell r="F22">
            <v>0.01</v>
          </cell>
          <cell r="G22" t="str">
            <v>SI</v>
          </cell>
          <cell r="H22">
            <v>68.67</v>
          </cell>
          <cell r="J22">
            <v>22211</v>
          </cell>
          <cell r="K22">
            <v>1626213.98</v>
          </cell>
          <cell r="L22">
            <v>1455259.07</v>
          </cell>
          <cell r="M22">
            <v>2.1700000000000001E-2</v>
          </cell>
          <cell r="O22">
            <v>15649.9</v>
          </cell>
          <cell r="P22">
            <v>0</v>
          </cell>
          <cell r="Q22">
            <v>0</v>
          </cell>
          <cell r="R22">
            <v>5214.26</v>
          </cell>
          <cell r="T22">
            <v>1154818</v>
          </cell>
          <cell r="U22">
            <v>115481.8</v>
          </cell>
          <cell r="V22">
            <v>164095.10999999999</v>
          </cell>
          <cell r="W22"/>
        </row>
        <row r="23">
          <cell r="A23">
            <v>171900</v>
          </cell>
          <cell r="B23" t="str">
            <v>Dott.ri Vittorio e Martino NARDONE SRL</v>
          </cell>
          <cell r="C23">
            <v>3079</v>
          </cell>
          <cell r="D23">
            <v>131100</v>
          </cell>
          <cell r="E23">
            <v>113576</v>
          </cell>
          <cell r="F23">
            <v>0.01</v>
          </cell>
          <cell r="G23" t="str">
            <v>SI</v>
          </cell>
          <cell r="H23">
            <v>42.58</v>
          </cell>
          <cell r="J23">
            <v>4489</v>
          </cell>
          <cell r="K23">
            <v>152150</v>
          </cell>
          <cell r="L23">
            <v>122889.5</v>
          </cell>
          <cell r="M23">
            <v>1.9E-3</v>
          </cell>
          <cell r="O23">
            <v>0</v>
          </cell>
          <cell r="P23">
            <v>0</v>
          </cell>
          <cell r="Q23">
            <v>0</v>
          </cell>
          <cell r="R23">
            <v>156.28</v>
          </cell>
          <cell r="T23">
            <v>113576</v>
          </cell>
          <cell r="U23">
            <v>9157.2199999999993</v>
          </cell>
          <cell r="V23">
            <v>0</v>
          </cell>
          <cell r="W23"/>
        </row>
        <row r="24">
          <cell r="A24">
            <v>1</v>
          </cell>
          <cell r="B24" t="str">
            <v>Centro di Radiologia Carpinelli Srl</v>
          </cell>
          <cell r="C24">
            <v>15608</v>
          </cell>
          <cell r="D24">
            <v>1074900</v>
          </cell>
          <cell r="E24">
            <v>931031</v>
          </cell>
          <cell r="F24">
            <v>0.01</v>
          </cell>
          <cell r="G24" t="str">
            <v>SI</v>
          </cell>
          <cell r="H24">
            <v>68.87</v>
          </cell>
          <cell r="J24">
            <v>24475</v>
          </cell>
          <cell r="K24">
            <v>1220710.1200000001</v>
          </cell>
          <cell r="L24">
            <v>1078018.52</v>
          </cell>
          <cell r="M24">
            <v>3.0000000000000001E-3</v>
          </cell>
          <cell r="O24">
            <v>0</v>
          </cell>
          <cell r="P24">
            <v>0</v>
          </cell>
          <cell r="Q24">
            <v>0</v>
          </cell>
          <cell r="R24">
            <v>1266.5899999999999</v>
          </cell>
          <cell r="T24">
            <v>931031</v>
          </cell>
          <cell r="U24">
            <v>93103.1</v>
          </cell>
          <cell r="V24">
            <v>52617.83</v>
          </cell>
          <cell r="W24"/>
        </row>
        <row r="25">
          <cell r="A25">
            <v>221100</v>
          </cell>
          <cell r="B25" t="str">
            <v>CENTRO MEDICO ARTEMISIA SRL</v>
          </cell>
          <cell r="C25">
            <v>3769</v>
          </cell>
          <cell r="D25">
            <v>160500</v>
          </cell>
          <cell r="E25">
            <v>139024</v>
          </cell>
          <cell r="F25">
            <v>0.01</v>
          </cell>
          <cell r="G25" t="str">
            <v>SI</v>
          </cell>
          <cell r="H25">
            <v>42.58</v>
          </cell>
          <cell r="J25">
            <v>3436</v>
          </cell>
          <cell r="K25">
            <v>144458.98000000001</v>
          </cell>
          <cell r="L25">
            <v>127730.03</v>
          </cell>
          <cell r="M25">
            <v>1.2699999999999999E-2</v>
          </cell>
          <cell r="O25">
            <v>440.79</v>
          </cell>
          <cell r="P25">
            <v>0</v>
          </cell>
          <cell r="Q25">
            <v>0</v>
          </cell>
          <cell r="R25">
            <v>0</v>
          </cell>
          <cell r="T25">
            <v>127289.24</v>
          </cell>
          <cell r="U25">
            <v>0</v>
          </cell>
          <cell r="V25">
            <v>0</v>
          </cell>
          <cell r="W25"/>
        </row>
        <row r="26">
          <cell r="A26">
            <v>230700</v>
          </cell>
          <cell r="B26" t="str">
            <v>NEW CENTER SAS DIAGNOSTICA Med.Chir.Rad.- Ecografia</v>
          </cell>
          <cell r="C26">
            <v>6127</v>
          </cell>
          <cell r="D26">
            <v>260900</v>
          </cell>
          <cell r="E26">
            <v>225990</v>
          </cell>
          <cell r="F26">
            <v>0.01</v>
          </cell>
          <cell r="G26" t="str">
            <v>SI</v>
          </cell>
          <cell r="H26">
            <v>42.58</v>
          </cell>
          <cell r="J26">
            <v>6651</v>
          </cell>
          <cell r="K26">
            <v>303702.28000000003</v>
          </cell>
          <cell r="L26">
            <v>262354.23</v>
          </cell>
          <cell r="M26">
            <v>1E-3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225990</v>
          </cell>
          <cell r="U26">
            <v>22599</v>
          </cell>
          <cell r="V26">
            <v>13765.23</v>
          </cell>
          <cell r="W26"/>
        </row>
        <row r="27">
          <cell r="B27" t="str">
            <v>ASL Benevento Totale</v>
          </cell>
          <cell r="C27">
            <v>108184</v>
          </cell>
          <cell r="D27">
            <v>6202800</v>
          </cell>
          <cell r="E27">
            <v>5372522</v>
          </cell>
          <cell r="F27"/>
          <cell r="G27"/>
          <cell r="H27" t="str">
            <v>€ __,__</v>
          </cell>
          <cell r="J27">
            <v>124506</v>
          </cell>
          <cell r="K27">
            <v>7062200.4500000011</v>
          </cell>
          <cell r="L27">
            <v>6140829.0899999999</v>
          </cell>
          <cell r="M27"/>
          <cell r="O27">
            <v>27139.27</v>
          </cell>
          <cell r="P27">
            <v>0</v>
          </cell>
          <cell r="Q27">
            <v>103581.63</v>
          </cell>
          <cell r="R27">
            <v>16228.78</v>
          </cell>
          <cell r="T27">
            <v>5321304.92</v>
          </cell>
          <cell r="U27">
            <v>341807.93000000005</v>
          </cell>
          <cell r="V27">
            <v>330766.56</v>
          </cell>
          <cell r="W27"/>
        </row>
        <row r="28">
          <cell r="B28" t="str">
            <v xml:space="preserve">ASL Caserta </v>
          </cell>
        </row>
        <row r="29">
          <cell r="A29">
            <v>17</v>
          </cell>
          <cell r="B29" t="str">
            <v>CENTRO DI RADIOLOGIA GAMMA MEDICAL SRL</v>
          </cell>
          <cell r="C29">
            <v>6233</v>
          </cell>
          <cell r="D29">
            <v>374000</v>
          </cell>
          <cell r="E29">
            <v>323955</v>
          </cell>
          <cell r="F29" t="str">
            <v>3.00</v>
          </cell>
          <cell r="G29" t="str">
            <v xml:space="preserve">si  </v>
          </cell>
          <cell r="H29">
            <v>38.29</v>
          </cell>
          <cell r="J29">
            <v>9791</v>
          </cell>
          <cell r="K29">
            <v>374908.84</v>
          </cell>
          <cell r="L29">
            <v>328462.94</v>
          </cell>
          <cell r="M29" t="str">
            <v>2.86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323955</v>
          </cell>
          <cell r="U29">
            <v>4507.9400000000023</v>
          </cell>
          <cell r="V29">
            <v>0</v>
          </cell>
          <cell r="W29"/>
        </row>
        <row r="30">
          <cell r="A30">
            <v>65</v>
          </cell>
          <cell r="B30" t="str">
            <v>CENTRO DI MEDICINA NUCLEARE N.1 S.R.L.</v>
          </cell>
          <cell r="C30">
            <v>32519</v>
          </cell>
          <cell r="D30">
            <v>2408900</v>
          </cell>
          <cell r="E30">
            <v>2086447</v>
          </cell>
          <cell r="F30" t="str">
            <v>2.00</v>
          </cell>
          <cell r="G30" t="str">
            <v xml:space="preserve">si  </v>
          </cell>
          <cell r="H30">
            <v>76.31</v>
          </cell>
          <cell r="J30">
            <v>33833</v>
          </cell>
          <cell r="K30">
            <v>2581675.4</v>
          </cell>
          <cell r="L30">
            <v>2297360.65</v>
          </cell>
          <cell r="M30" t="str">
            <v>1.50</v>
          </cell>
          <cell r="O30">
            <v>0</v>
          </cell>
          <cell r="P30">
            <v>0</v>
          </cell>
          <cell r="Q30">
            <v>10804.8</v>
          </cell>
          <cell r="R30">
            <v>8041.38</v>
          </cell>
          <cell r="T30">
            <v>2086447</v>
          </cell>
          <cell r="U30">
            <v>192067.4700000002</v>
          </cell>
          <cell r="V30">
            <v>0</v>
          </cell>
          <cell r="W30"/>
        </row>
        <row r="31">
          <cell r="A31">
            <v>66</v>
          </cell>
          <cell r="B31" t="str">
            <v>RAD. MEDICA MASSA S.R.L.</v>
          </cell>
          <cell r="C31">
            <v>7789</v>
          </cell>
          <cell r="D31">
            <v>577000</v>
          </cell>
          <cell r="E31">
            <v>499760</v>
          </cell>
          <cell r="F31" t="str">
            <v>10.00</v>
          </cell>
          <cell r="G31" t="str">
            <v xml:space="preserve">si  </v>
          </cell>
          <cell r="H31">
            <v>77.319999999999993</v>
          </cell>
          <cell r="J31">
            <v>8673</v>
          </cell>
          <cell r="K31">
            <v>670581.99</v>
          </cell>
          <cell r="L31">
            <v>597739.85</v>
          </cell>
          <cell r="M31" t="str">
            <v>8.87</v>
          </cell>
          <cell r="O31">
            <v>0</v>
          </cell>
          <cell r="P31">
            <v>0</v>
          </cell>
          <cell r="Q31">
            <v>11535.09</v>
          </cell>
          <cell r="R31">
            <v>0</v>
          </cell>
          <cell r="T31">
            <v>499760</v>
          </cell>
          <cell r="U31">
            <v>49976</v>
          </cell>
          <cell r="V31">
            <v>36468.760000000009</v>
          </cell>
          <cell r="W31"/>
        </row>
        <row r="32">
          <cell r="A32">
            <v>67</v>
          </cell>
          <cell r="B32" t="str">
            <v>CENTRO DI RADIOLOGIA E ROENTGENFISIOTERAPIA DEL DR GINOLFI E C. S.R.L.</v>
          </cell>
          <cell r="C32">
            <v>4576</v>
          </cell>
          <cell r="D32">
            <v>278400</v>
          </cell>
          <cell r="E32">
            <v>241113</v>
          </cell>
          <cell r="F32" t="str">
            <v>1.00</v>
          </cell>
          <cell r="G32" t="str">
            <v xml:space="preserve">si  </v>
          </cell>
          <cell r="H32">
            <v>34.659999999999997</v>
          </cell>
          <cell r="J32">
            <v>9375</v>
          </cell>
          <cell r="K32">
            <v>324921.71999999997</v>
          </cell>
          <cell r="L32">
            <v>254272.52</v>
          </cell>
          <cell r="M32" t="str">
            <v>1.14</v>
          </cell>
          <cell r="O32">
            <v>373.78</v>
          </cell>
          <cell r="P32">
            <v>0</v>
          </cell>
          <cell r="Q32">
            <v>0</v>
          </cell>
          <cell r="R32">
            <v>0</v>
          </cell>
          <cell r="T32">
            <v>241113</v>
          </cell>
          <cell r="U32">
            <v>12785.739999999991</v>
          </cell>
          <cell r="V32">
            <v>0</v>
          </cell>
          <cell r="W32"/>
        </row>
        <row r="33">
          <cell r="A33">
            <v>71</v>
          </cell>
          <cell r="B33" t="str">
            <v>CETAC - SRL</v>
          </cell>
          <cell r="C33">
            <v>34295</v>
          </cell>
          <cell r="D33">
            <v>2540600</v>
          </cell>
          <cell r="E33">
            <v>2200513</v>
          </cell>
          <cell r="F33" t="str">
            <v>2.00</v>
          </cell>
          <cell r="G33" t="str">
            <v xml:space="preserve">si  </v>
          </cell>
          <cell r="H33">
            <v>88.2</v>
          </cell>
          <cell r="J33">
            <v>28173</v>
          </cell>
          <cell r="K33">
            <v>2484814.37</v>
          </cell>
          <cell r="L33">
            <v>2242566.77</v>
          </cell>
          <cell r="M33" t="str">
            <v>2.31</v>
          </cell>
          <cell r="O33">
            <v>7027.88</v>
          </cell>
          <cell r="P33">
            <v>0</v>
          </cell>
          <cell r="Q33">
            <v>343003.32</v>
          </cell>
          <cell r="R33">
            <v>77.67</v>
          </cell>
          <cell r="T33">
            <v>1892457.9000000001</v>
          </cell>
          <cell r="U33">
            <v>0</v>
          </cell>
          <cell r="V33">
            <v>0</v>
          </cell>
          <cell r="W33"/>
        </row>
        <row r="34">
          <cell r="A34">
            <v>95</v>
          </cell>
          <cell r="B34" t="str">
            <v>CE.DI.R SAS</v>
          </cell>
          <cell r="C34">
            <v>10430</v>
          </cell>
          <cell r="D34">
            <v>625800</v>
          </cell>
          <cell r="E34">
            <v>542051</v>
          </cell>
          <cell r="F34" t="str">
            <v>1.00</v>
          </cell>
          <cell r="G34" t="str">
            <v xml:space="preserve">si  </v>
          </cell>
          <cell r="H34">
            <v>58.69</v>
          </cell>
          <cell r="J34">
            <v>10735</v>
          </cell>
          <cell r="K34">
            <v>630075.98</v>
          </cell>
          <cell r="L34">
            <v>556453.23</v>
          </cell>
          <cell r="M34" t="str">
            <v>0.38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542051</v>
          </cell>
          <cell r="U34">
            <v>14402.229999999981</v>
          </cell>
          <cell r="V34">
            <v>0</v>
          </cell>
          <cell r="W34"/>
        </row>
        <row r="35">
          <cell r="A35">
            <v>105</v>
          </cell>
          <cell r="B35" t="str">
            <v>CENTRO DIAGNOSTICO CASERTANO S.R.L.</v>
          </cell>
          <cell r="C35">
            <v>6140</v>
          </cell>
          <cell r="D35">
            <v>368400</v>
          </cell>
          <cell r="E35">
            <v>319068</v>
          </cell>
          <cell r="F35" t="str">
            <v>1.00</v>
          </cell>
          <cell r="G35" t="str">
            <v xml:space="preserve">si  </v>
          </cell>
          <cell r="H35">
            <v>68.22</v>
          </cell>
          <cell r="J35">
            <v>7195</v>
          </cell>
          <cell r="K35">
            <v>490818.83</v>
          </cell>
          <cell r="L35">
            <v>432858.63</v>
          </cell>
          <cell r="M35" t="str">
            <v>0.07</v>
          </cell>
          <cell r="O35">
            <v>0</v>
          </cell>
          <cell r="P35">
            <v>0</v>
          </cell>
          <cell r="Q35">
            <v>64539.15</v>
          </cell>
          <cell r="R35"/>
          <cell r="T35">
            <v>319068</v>
          </cell>
          <cell r="U35">
            <v>31906.800000000003</v>
          </cell>
          <cell r="V35">
            <v>17344.679999999978</v>
          </cell>
          <cell r="W35"/>
        </row>
        <row r="36">
          <cell r="A36">
            <v>114</v>
          </cell>
          <cell r="B36" t="str">
            <v>HERMES S.P.A.</v>
          </cell>
          <cell r="C36">
            <v>7287</v>
          </cell>
          <cell r="D36">
            <v>437200</v>
          </cell>
          <cell r="E36">
            <v>378661</v>
          </cell>
          <cell r="F36" t="str">
            <v>3.00</v>
          </cell>
          <cell r="G36" t="str">
            <v xml:space="preserve">si  </v>
          </cell>
          <cell r="H36">
            <v>46.28</v>
          </cell>
          <cell r="J36">
            <v>10410</v>
          </cell>
          <cell r="K36">
            <v>481777.39</v>
          </cell>
          <cell r="L36">
            <v>422296.93</v>
          </cell>
          <cell r="M36" t="str">
            <v>1.06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378661</v>
          </cell>
          <cell r="U36">
            <v>37866.1</v>
          </cell>
          <cell r="V36">
            <v>5769.8299999999945</v>
          </cell>
          <cell r="W36"/>
        </row>
        <row r="37">
          <cell r="A37">
            <v>150</v>
          </cell>
          <cell r="B37" t="str">
            <v>CENTRO RAD. VEGA S.R.L.</v>
          </cell>
          <cell r="C37">
            <v>13023</v>
          </cell>
          <cell r="D37">
            <v>792300</v>
          </cell>
          <cell r="E37">
            <v>686245</v>
          </cell>
          <cell r="F37" t="str">
            <v>1.00</v>
          </cell>
          <cell r="G37" t="str">
            <v xml:space="preserve">si  </v>
          </cell>
          <cell r="H37">
            <v>57.4</v>
          </cell>
          <cell r="J37">
            <v>14507</v>
          </cell>
          <cell r="K37">
            <v>832631.97</v>
          </cell>
          <cell r="L37">
            <v>758976.52</v>
          </cell>
          <cell r="M37" t="str">
            <v>0.86</v>
          </cell>
          <cell r="O37">
            <v>0</v>
          </cell>
          <cell r="P37">
            <v>0</v>
          </cell>
          <cell r="Q37">
            <v>49583.16</v>
          </cell>
          <cell r="R37">
            <v>3859.4</v>
          </cell>
          <cell r="T37">
            <v>686245</v>
          </cell>
          <cell r="U37">
            <v>19288.959999999963</v>
          </cell>
          <cell r="V37">
            <v>0</v>
          </cell>
          <cell r="W37"/>
        </row>
        <row r="38">
          <cell r="A38">
            <v>150014</v>
          </cell>
          <cell r="B38" t="str">
            <v>CLINICA SANT`ANNA S.R.L</v>
          </cell>
          <cell r="C38">
            <v>4980</v>
          </cell>
          <cell r="D38">
            <v>368900</v>
          </cell>
          <cell r="E38">
            <v>319540</v>
          </cell>
          <cell r="F38" t="str">
            <v>2.00</v>
          </cell>
          <cell r="G38" t="str">
            <v xml:space="preserve">si  </v>
          </cell>
          <cell r="H38">
            <v>67.069999999999993</v>
          </cell>
          <cell r="J38">
            <v>5939</v>
          </cell>
          <cell r="K38">
            <v>398340.29</v>
          </cell>
          <cell r="L38">
            <v>351013.15</v>
          </cell>
          <cell r="M38">
            <v>1.31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319540</v>
          </cell>
          <cell r="U38">
            <v>31473.150000000023</v>
          </cell>
          <cell r="V38">
            <v>0</v>
          </cell>
          <cell r="W38"/>
        </row>
        <row r="39">
          <cell r="A39">
            <v>150016</v>
          </cell>
          <cell r="B39" t="str">
            <v>VILLA DEL SOLE S.P.A.</v>
          </cell>
          <cell r="C39">
            <v>623</v>
          </cell>
          <cell r="D39">
            <v>37900</v>
          </cell>
          <cell r="E39">
            <v>32836</v>
          </cell>
          <cell r="F39" t="str">
            <v>1.00</v>
          </cell>
          <cell r="G39" t="str">
            <v xml:space="preserve">si  </v>
          </cell>
          <cell r="H39">
            <v>74.209999999999994</v>
          </cell>
          <cell r="J39">
            <v>568</v>
          </cell>
          <cell r="K39">
            <v>42151.26</v>
          </cell>
          <cell r="L39">
            <v>38567.800000000003</v>
          </cell>
          <cell r="M39">
            <v>0</v>
          </cell>
          <cell r="O39">
            <v>0</v>
          </cell>
          <cell r="P39">
            <v>0</v>
          </cell>
          <cell r="Q39">
            <v>11496.32</v>
          </cell>
          <cell r="R39">
            <v>0</v>
          </cell>
          <cell r="T39">
            <v>27071.480000000003</v>
          </cell>
          <cell r="U39">
            <v>0</v>
          </cell>
          <cell r="V39">
            <v>0</v>
          </cell>
          <cell r="W39"/>
        </row>
        <row r="40">
          <cell r="A40">
            <v>150020</v>
          </cell>
          <cell r="B40" t="str">
            <v>CASA DI CURA SAN MICHELE S.R.L.</v>
          </cell>
          <cell r="C40">
            <v>19904</v>
          </cell>
          <cell r="D40">
            <v>1474500</v>
          </cell>
          <cell r="E40">
            <v>1277147</v>
          </cell>
          <cell r="F40" t="str">
            <v>1.00</v>
          </cell>
          <cell r="G40" t="str">
            <v xml:space="preserve">si  </v>
          </cell>
          <cell r="H40">
            <v>74.94</v>
          </cell>
          <cell r="J40">
            <v>21554</v>
          </cell>
          <cell r="K40">
            <v>1615227.59</v>
          </cell>
          <cell r="L40">
            <v>1469751.49</v>
          </cell>
          <cell r="M40" t="str">
            <v>1.55</v>
          </cell>
          <cell r="O40">
            <v>8165.54</v>
          </cell>
          <cell r="P40">
            <v>0</v>
          </cell>
          <cell r="Q40">
            <v>0</v>
          </cell>
          <cell r="R40">
            <v>1523.46</v>
          </cell>
          <cell r="T40">
            <v>1277147</v>
          </cell>
          <cell r="U40">
            <v>127714.70000000001</v>
          </cell>
          <cell r="V40">
            <v>55200.789999999979</v>
          </cell>
          <cell r="W40"/>
        </row>
        <row r="41">
          <cell r="A41">
            <v>150023</v>
          </cell>
          <cell r="B41" t="str">
            <v>CLINICA ATHENA</v>
          </cell>
          <cell r="C41">
            <v>14829</v>
          </cell>
          <cell r="D41">
            <v>1098500</v>
          </cell>
          <cell r="E41">
            <v>951470</v>
          </cell>
          <cell r="F41" t="str">
            <v>3.00</v>
          </cell>
          <cell r="G41" t="str">
            <v xml:space="preserve">si  </v>
          </cell>
          <cell r="H41">
            <v>72.72</v>
          </cell>
          <cell r="J41">
            <v>15520</v>
          </cell>
          <cell r="K41">
            <v>1128601.3700000001</v>
          </cell>
          <cell r="L41">
            <v>1013343.62</v>
          </cell>
          <cell r="M41" t="str">
            <v>2.59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T41">
            <v>951470</v>
          </cell>
          <cell r="U41">
            <v>61873.619999999995</v>
          </cell>
          <cell r="V41">
            <v>0</v>
          </cell>
          <cell r="W41"/>
        </row>
        <row r="42">
          <cell r="A42">
            <v>341110</v>
          </cell>
          <cell r="B42" t="str">
            <v>CENTRO DI RADIOLOGIA E TERAPIA FISICA DOTT. GAETANO GOLIA E C. SRL</v>
          </cell>
          <cell r="C42">
            <v>7518</v>
          </cell>
          <cell r="D42">
            <v>451100</v>
          </cell>
          <cell r="E42">
            <v>390699</v>
          </cell>
          <cell r="F42" t="str">
            <v>1.00</v>
          </cell>
          <cell r="G42" t="str">
            <v xml:space="preserve">si  </v>
          </cell>
          <cell r="H42">
            <v>47.78</v>
          </cell>
          <cell r="J42">
            <v>9215</v>
          </cell>
          <cell r="K42">
            <v>440271.4</v>
          </cell>
          <cell r="L42">
            <v>394134.68</v>
          </cell>
          <cell r="M42" t="str">
            <v>0.96</v>
          </cell>
          <cell r="O42">
            <v>0</v>
          </cell>
          <cell r="P42">
            <v>0</v>
          </cell>
          <cell r="Q42">
            <v>0</v>
          </cell>
          <cell r="R42">
            <v>1311.5</v>
          </cell>
          <cell r="T42">
            <v>390699</v>
          </cell>
          <cell r="U42">
            <v>2124.179999999993</v>
          </cell>
          <cell r="V42">
            <v>0</v>
          </cell>
          <cell r="W42"/>
        </row>
        <row r="43">
          <cell r="A43">
            <v>341111</v>
          </cell>
          <cell r="B43" t="str">
            <v>CENTRO RX V. LIGUORI S.A.S</v>
          </cell>
          <cell r="C43">
            <v>18955</v>
          </cell>
          <cell r="D43">
            <v>1404200</v>
          </cell>
          <cell r="E43">
            <v>1216277</v>
          </cell>
          <cell r="F43" t="str">
            <v>1.00</v>
          </cell>
          <cell r="G43" t="str">
            <v xml:space="preserve">si  </v>
          </cell>
          <cell r="H43">
            <v>75.44</v>
          </cell>
          <cell r="J43">
            <v>18697</v>
          </cell>
          <cell r="K43">
            <v>1410409.37</v>
          </cell>
          <cell r="L43">
            <v>1258521.1200000001</v>
          </cell>
          <cell r="M43" t="str">
            <v>0.34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T43">
            <v>1216277</v>
          </cell>
          <cell r="U43">
            <v>42244.120000000112</v>
          </cell>
          <cell r="V43">
            <v>0</v>
          </cell>
          <cell r="W43"/>
        </row>
        <row r="44">
          <cell r="A44">
            <v>341113</v>
          </cell>
          <cell r="B44" t="str">
            <v>ALBA CLINICA S.PAOLO SRL</v>
          </cell>
          <cell r="C44">
            <v>346</v>
          </cell>
          <cell r="D44">
            <v>11900</v>
          </cell>
          <cell r="E44">
            <v>10265</v>
          </cell>
          <cell r="F44" t="str">
            <v>1.00</v>
          </cell>
          <cell r="G44" t="str">
            <v xml:space="preserve">si  </v>
          </cell>
          <cell r="H44">
            <v>37.29</v>
          </cell>
          <cell r="J44">
            <v>363</v>
          </cell>
          <cell r="K44">
            <v>13536.05</v>
          </cell>
          <cell r="L44">
            <v>11544.65</v>
          </cell>
          <cell r="M44" t="str">
            <v>0.44</v>
          </cell>
          <cell r="O44">
            <v>0</v>
          </cell>
          <cell r="P44">
            <v>0</v>
          </cell>
          <cell r="Q44">
            <v>1078.1099999999999</v>
          </cell>
          <cell r="R44">
            <v>0</v>
          </cell>
          <cell r="T44">
            <v>10265</v>
          </cell>
          <cell r="U44">
            <v>201.53999999999905</v>
          </cell>
          <cell r="V44">
            <v>0</v>
          </cell>
          <cell r="W44"/>
        </row>
        <row r="45">
          <cell r="A45">
            <v>341116</v>
          </cell>
          <cell r="B45" t="str">
            <v>STUDIO DI RADIOL. S E E N   RX  SRL</v>
          </cell>
          <cell r="C45">
            <v>24908</v>
          </cell>
          <cell r="D45">
            <v>1845200</v>
          </cell>
          <cell r="E45">
            <v>1598249</v>
          </cell>
          <cell r="F45" t="str">
            <v>1.00</v>
          </cell>
          <cell r="G45" t="str">
            <v xml:space="preserve">si  </v>
          </cell>
          <cell r="H45">
            <v>63.8</v>
          </cell>
          <cell r="J45">
            <v>30254</v>
          </cell>
          <cell r="K45">
            <v>1930157.29</v>
          </cell>
          <cell r="L45">
            <v>1714035.41</v>
          </cell>
          <cell r="M45" t="str">
            <v>0.43</v>
          </cell>
          <cell r="O45">
            <v>0</v>
          </cell>
          <cell r="P45">
            <v>0</v>
          </cell>
          <cell r="Q45">
            <v>0</v>
          </cell>
          <cell r="R45">
            <v>240.84</v>
          </cell>
          <cell r="T45">
            <v>1598249</v>
          </cell>
          <cell r="U45">
            <v>115545.56999999983</v>
          </cell>
          <cell r="V45">
            <v>0</v>
          </cell>
          <cell r="W45"/>
        </row>
        <row r="46">
          <cell r="A46">
            <v>341119</v>
          </cell>
          <cell r="B46" t="str">
            <v>D.R.D.   S.A.S.</v>
          </cell>
          <cell r="C46">
            <v>7809</v>
          </cell>
          <cell r="D46">
            <v>578500</v>
          </cell>
          <cell r="E46">
            <v>501042</v>
          </cell>
          <cell r="F46" t="str">
            <v>1.00</v>
          </cell>
          <cell r="G46" t="str">
            <v xml:space="preserve">si  </v>
          </cell>
          <cell r="H46">
            <v>59.64</v>
          </cell>
          <cell r="J46">
            <v>9561</v>
          </cell>
          <cell r="K46">
            <v>570189.27</v>
          </cell>
          <cell r="L46">
            <v>522767.98</v>
          </cell>
          <cell r="M46" t="str">
            <v>0.57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T46">
            <v>501042</v>
          </cell>
          <cell r="U46">
            <v>21725.979999999981</v>
          </cell>
          <cell r="V46">
            <v>0</v>
          </cell>
          <cell r="W46"/>
        </row>
        <row r="47">
          <cell r="A47">
            <v>361103</v>
          </cell>
          <cell r="B47" t="str">
            <v>STUD. RAD. MED. AMATO SRL</v>
          </cell>
          <cell r="C47">
            <v>31164</v>
          </cell>
          <cell r="D47">
            <v>2308600</v>
          </cell>
          <cell r="E47">
            <v>1999618</v>
          </cell>
          <cell r="F47" t="str">
            <v>1.00</v>
          </cell>
          <cell r="G47" t="str">
            <v xml:space="preserve">si  </v>
          </cell>
          <cell r="H47">
            <v>57.72</v>
          </cell>
          <cell r="J47">
            <v>40565</v>
          </cell>
          <cell r="K47">
            <v>2341359.12</v>
          </cell>
          <cell r="L47">
            <v>2128906.5699999998</v>
          </cell>
          <cell r="M47" t="str">
            <v>0.65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T47">
            <v>1999618</v>
          </cell>
          <cell r="U47">
            <v>129288.56999999983</v>
          </cell>
          <cell r="V47">
            <v>0</v>
          </cell>
          <cell r="W47"/>
        </row>
        <row r="48">
          <cell r="A48">
            <v>371108</v>
          </cell>
          <cell r="B48" t="str">
            <v>CENTRO RADIUM  S.N.C.</v>
          </cell>
          <cell r="C48">
            <v>3046</v>
          </cell>
          <cell r="D48">
            <v>185300</v>
          </cell>
          <cell r="E48">
            <v>160497</v>
          </cell>
          <cell r="F48" t="str">
            <v>1.00</v>
          </cell>
          <cell r="G48" t="str">
            <v xml:space="preserve">si  </v>
          </cell>
          <cell r="H48">
            <v>37.840000000000003</v>
          </cell>
          <cell r="J48">
            <v>4801</v>
          </cell>
          <cell r="K48">
            <v>181649.61</v>
          </cell>
          <cell r="L48">
            <v>159484.56</v>
          </cell>
          <cell r="M48" t="str">
            <v>0.11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159484.56</v>
          </cell>
          <cell r="U48">
            <v>0</v>
          </cell>
          <cell r="V48">
            <v>0</v>
          </cell>
          <cell r="W48"/>
        </row>
        <row r="49">
          <cell r="A49">
            <v>381110</v>
          </cell>
          <cell r="B49" t="str">
            <v>POLISANITARIA IODICE SRL</v>
          </cell>
          <cell r="C49">
            <v>23884</v>
          </cell>
          <cell r="D49">
            <v>1769300</v>
          </cell>
          <cell r="E49">
            <v>1532480</v>
          </cell>
          <cell r="F49" t="str">
            <v>2.00</v>
          </cell>
          <cell r="G49" t="str">
            <v xml:space="preserve">si  </v>
          </cell>
          <cell r="H49">
            <v>67.86</v>
          </cell>
          <cell r="J49">
            <v>25932</v>
          </cell>
          <cell r="K49">
            <v>1759738.65</v>
          </cell>
          <cell r="L49">
            <v>1566390.97</v>
          </cell>
          <cell r="M49" t="str">
            <v>1.73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T49">
            <v>1532480</v>
          </cell>
          <cell r="U49">
            <v>33910.969999999972</v>
          </cell>
          <cell r="V49">
            <v>0</v>
          </cell>
          <cell r="W49"/>
        </row>
        <row r="50">
          <cell r="A50">
            <v>391110</v>
          </cell>
          <cell r="B50" t="str">
            <v>CAPUA CENTER S.R.L.</v>
          </cell>
          <cell r="C50">
            <v>20166</v>
          </cell>
          <cell r="D50">
            <v>1493900</v>
          </cell>
          <cell r="E50">
            <v>1293931</v>
          </cell>
          <cell r="F50" t="str">
            <v>1.00</v>
          </cell>
          <cell r="G50" t="str">
            <v xml:space="preserve">si  </v>
          </cell>
          <cell r="H50">
            <v>57.74</v>
          </cell>
          <cell r="J50">
            <v>26293</v>
          </cell>
          <cell r="K50">
            <v>1518086.1</v>
          </cell>
          <cell r="L50">
            <v>1312533.3999999999</v>
          </cell>
          <cell r="M50" t="str">
            <v>0.68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T50">
            <v>1293931</v>
          </cell>
          <cell r="U50">
            <v>18602.399999999907</v>
          </cell>
          <cell r="V50">
            <v>0</v>
          </cell>
          <cell r="W50"/>
        </row>
        <row r="51">
          <cell r="A51">
            <v>391111</v>
          </cell>
          <cell r="B51" t="str">
            <v>CENTRO MEDICO CALES SRL - VILLA ORTENSIA -</v>
          </cell>
          <cell r="C51">
            <v>1367</v>
          </cell>
          <cell r="D51">
            <v>82000</v>
          </cell>
          <cell r="E51">
            <v>71004</v>
          </cell>
          <cell r="F51" t="str">
            <v>2.00</v>
          </cell>
          <cell r="G51" t="str">
            <v xml:space="preserve">si  </v>
          </cell>
          <cell r="H51">
            <v>55.53</v>
          </cell>
          <cell r="J51">
            <v>2290</v>
          </cell>
          <cell r="K51">
            <v>127159</v>
          </cell>
          <cell r="L51">
            <v>111972.75</v>
          </cell>
          <cell r="M51" t="str">
            <v>1.87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71004</v>
          </cell>
          <cell r="U51">
            <v>7100.4000000000005</v>
          </cell>
          <cell r="V51">
            <v>33868.35</v>
          </cell>
          <cell r="W51"/>
        </row>
        <row r="52">
          <cell r="A52">
            <v>391190</v>
          </cell>
          <cell r="B52" t="str">
            <v>CASA DI CURA VILLA FIORITA S.P.A.</v>
          </cell>
          <cell r="C52">
            <v>10119</v>
          </cell>
          <cell r="D52">
            <v>749600</v>
          </cell>
          <cell r="E52">
            <v>649234</v>
          </cell>
          <cell r="F52" t="str">
            <v>2.00</v>
          </cell>
          <cell r="G52" t="str">
            <v xml:space="preserve">si  </v>
          </cell>
          <cell r="H52">
            <v>82.43</v>
          </cell>
          <cell r="J52">
            <v>10173</v>
          </cell>
          <cell r="K52">
            <v>838611.13</v>
          </cell>
          <cell r="L52">
            <v>761675.85</v>
          </cell>
          <cell r="M52" t="str">
            <v>1.10</v>
          </cell>
          <cell r="O52">
            <v>0</v>
          </cell>
          <cell r="P52">
            <v>0</v>
          </cell>
          <cell r="Q52">
            <v>65514.12</v>
          </cell>
          <cell r="R52">
            <v>0</v>
          </cell>
          <cell r="T52">
            <v>649234</v>
          </cell>
          <cell r="U52">
            <v>46927.729999999981</v>
          </cell>
          <cell r="V52">
            <v>0</v>
          </cell>
          <cell r="W52"/>
        </row>
        <row r="53">
          <cell r="A53">
            <v>401107</v>
          </cell>
          <cell r="B53" t="str">
            <v>PINETA GRANDE  S. P. A.</v>
          </cell>
          <cell r="C53">
            <v>7226</v>
          </cell>
          <cell r="D53">
            <v>535300</v>
          </cell>
          <cell r="E53">
            <v>463661</v>
          </cell>
          <cell r="F53" t="str">
            <v>4.00</v>
          </cell>
          <cell r="G53" t="str">
            <v xml:space="preserve">si  </v>
          </cell>
          <cell r="H53">
            <v>64.400000000000006</v>
          </cell>
          <cell r="J53">
            <v>8569</v>
          </cell>
          <cell r="K53">
            <v>551833.75</v>
          </cell>
          <cell r="L53">
            <v>472844.87</v>
          </cell>
          <cell r="M53" t="str">
            <v>3.31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T53">
            <v>463661</v>
          </cell>
          <cell r="U53">
            <v>9183.8699999999953</v>
          </cell>
          <cell r="V53">
            <v>0</v>
          </cell>
          <cell r="W53"/>
        </row>
        <row r="54">
          <cell r="A54">
            <v>421106</v>
          </cell>
          <cell r="B54" t="str">
            <v>CENTRO DIAGNOSTICO DR. A GINOLFI &amp; C. S.R.L.</v>
          </cell>
          <cell r="C54">
            <v>25857</v>
          </cell>
          <cell r="D54">
            <v>1915500</v>
          </cell>
          <cell r="E54">
            <v>1659105</v>
          </cell>
          <cell r="F54" t="str">
            <v>42.00</v>
          </cell>
          <cell r="G54" t="str">
            <v xml:space="preserve">si  </v>
          </cell>
          <cell r="H54">
            <v>62.63</v>
          </cell>
          <cell r="J54">
            <v>30868</v>
          </cell>
          <cell r="K54">
            <v>1933284.43</v>
          </cell>
          <cell r="L54">
            <v>1711679.61</v>
          </cell>
          <cell r="M54" t="str">
            <v>42.94</v>
          </cell>
          <cell r="O54">
            <v>38222.47</v>
          </cell>
          <cell r="P54">
            <v>0</v>
          </cell>
          <cell r="Q54">
            <v>0</v>
          </cell>
          <cell r="R54">
            <v>0</v>
          </cell>
          <cell r="T54">
            <v>1659105</v>
          </cell>
          <cell r="U54">
            <v>14352.14000000013</v>
          </cell>
          <cell r="V54">
            <v>0</v>
          </cell>
          <cell r="W54"/>
        </row>
        <row r="55">
          <cell r="A55">
            <v>421107</v>
          </cell>
          <cell r="B55" t="str">
            <v>STUDIO DIAGNOSTICO MONDRAGONE SRL</v>
          </cell>
          <cell r="C55">
            <v>15517</v>
          </cell>
          <cell r="D55">
            <v>931000</v>
          </cell>
          <cell r="E55">
            <v>806375</v>
          </cell>
          <cell r="F55" t="str">
            <v>43.00</v>
          </cell>
          <cell r="G55" t="str">
            <v xml:space="preserve">si  </v>
          </cell>
          <cell r="H55">
            <v>62.95</v>
          </cell>
          <cell r="J55">
            <v>22606</v>
          </cell>
          <cell r="K55">
            <v>1423061.75</v>
          </cell>
          <cell r="L55">
            <v>1273826.8</v>
          </cell>
          <cell r="M55" t="str">
            <v>43.16</v>
          </cell>
          <cell r="O55">
            <v>203158.27</v>
          </cell>
          <cell r="P55">
            <v>0</v>
          </cell>
          <cell r="Q55">
            <v>71702.3</v>
          </cell>
          <cell r="R55">
            <v>0</v>
          </cell>
          <cell r="T55">
            <v>806375</v>
          </cell>
          <cell r="U55">
            <v>80637.5</v>
          </cell>
          <cell r="V55">
            <v>111953.72999999998</v>
          </cell>
          <cell r="W55"/>
        </row>
        <row r="56">
          <cell r="A56">
            <v>431104</v>
          </cell>
          <cell r="B56" t="str">
            <v>STUDI DI RADIOLOGIA,ECOGRAFIA,FKT DOTTOR LORENZO FUSCO DI FRANCESCO FUSCO &amp; C. S.A.S.</v>
          </cell>
          <cell r="C56">
            <v>10739</v>
          </cell>
          <cell r="D56">
            <v>369200</v>
          </cell>
          <cell r="E56">
            <v>319758</v>
          </cell>
          <cell r="F56" t="str">
            <v>34.00</v>
          </cell>
          <cell r="G56" t="str">
            <v xml:space="preserve">si  </v>
          </cell>
          <cell r="H56">
            <v>31.02</v>
          </cell>
          <cell r="J56">
            <v>12375</v>
          </cell>
          <cell r="K56">
            <v>383890.25</v>
          </cell>
          <cell r="L56">
            <v>322935.83</v>
          </cell>
          <cell r="M56" t="str">
            <v>36.85</v>
          </cell>
          <cell r="O56">
            <v>10297.07</v>
          </cell>
          <cell r="P56">
            <v>0</v>
          </cell>
          <cell r="Q56">
            <v>0</v>
          </cell>
          <cell r="R56">
            <v>0</v>
          </cell>
          <cell r="T56">
            <v>312638.76</v>
          </cell>
          <cell r="U56">
            <v>0</v>
          </cell>
          <cell r="V56">
            <v>0</v>
          </cell>
          <cell r="W56"/>
        </row>
        <row r="57">
          <cell r="A57" t="str">
            <v>AMB481</v>
          </cell>
          <cell r="B57" t="str">
            <v>VILLA FLORIA S.R.L.</v>
          </cell>
          <cell r="C57">
            <v>2500</v>
          </cell>
          <cell r="D57">
            <v>133625.4</v>
          </cell>
          <cell r="E57">
            <v>119275</v>
          </cell>
          <cell r="F57" t="str">
            <v>1.00</v>
          </cell>
          <cell r="G57" t="str">
            <v xml:space="preserve">si  </v>
          </cell>
          <cell r="H57">
            <v>76.66</v>
          </cell>
          <cell r="J57">
            <v>110</v>
          </cell>
          <cell r="K57">
            <v>8432.42</v>
          </cell>
          <cell r="L57">
            <v>7009.01</v>
          </cell>
          <cell r="M57" t="str">
            <v>36.00</v>
          </cell>
          <cell r="O57">
            <v>2453.64</v>
          </cell>
          <cell r="P57">
            <v>0</v>
          </cell>
          <cell r="Q57">
            <v>49.58</v>
          </cell>
          <cell r="R57">
            <v>0</v>
          </cell>
          <cell r="T57">
            <v>4505.7900000000009</v>
          </cell>
          <cell r="U57">
            <v>0</v>
          </cell>
          <cell r="V57">
            <v>0</v>
          </cell>
          <cell r="W57"/>
        </row>
        <row r="58">
          <cell r="B58" t="str">
            <v>ASL Caserta  Totale</v>
          </cell>
          <cell r="C58">
            <v>373749</v>
          </cell>
          <cell r="D58">
            <v>26146625.399999999</v>
          </cell>
          <cell r="E58">
            <v>22650276</v>
          </cell>
          <cell r="F58"/>
          <cell r="G58"/>
          <cell r="H58" t="str">
            <v>€ __,__</v>
          </cell>
          <cell r="J58">
            <v>428945</v>
          </cell>
          <cell r="K58">
            <v>27488196.589999996</v>
          </cell>
          <cell r="L58">
            <v>24493928.159999996</v>
          </cell>
          <cell r="M58"/>
          <cell r="O58">
            <v>269698.65000000002</v>
          </cell>
          <cell r="P58">
            <v>0</v>
          </cell>
          <cell r="Q58">
            <v>629305.95000000007</v>
          </cell>
          <cell r="R58">
            <v>15054.25</v>
          </cell>
          <cell r="T58">
            <v>22213555.490000002</v>
          </cell>
          <cell r="U58">
            <v>1105707.68</v>
          </cell>
          <cell r="V58">
            <v>260606.13999999996</v>
          </cell>
          <cell r="W58"/>
        </row>
        <row r="59">
          <cell r="B59" t="str">
            <v xml:space="preserve">ASL Napoli 1 Centro </v>
          </cell>
        </row>
        <row r="60">
          <cell r="A60">
            <v>440009</v>
          </cell>
          <cell r="B60" t="str">
            <v>CEDIM S.R.L.</v>
          </cell>
          <cell r="C60">
            <v>1388</v>
          </cell>
          <cell r="D60">
            <v>67100</v>
          </cell>
          <cell r="E60">
            <v>58095</v>
          </cell>
          <cell r="F60">
            <v>1</v>
          </cell>
          <cell r="G60" t="str">
            <v>SI</v>
          </cell>
          <cell r="H60">
            <v>74.656387900355568</v>
          </cell>
          <cell r="J60">
            <v>585</v>
          </cell>
          <cell r="K60">
            <v>43488.749999999811</v>
          </cell>
          <cell r="L60">
            <v>35259.794000000038</v>
          </cell>
          <cell r="M60">
            <v>0</v>
          </cell>
          <cell r="O60">
            <v>0</v>
          </cell>
          <cell r="P60">
            <v>0</v>
          </cell>
          <cell r="Q60">
            <v>11941</v>
          </cell>
          <cell r="R60">
            <v>-10654.891000000061</v>
          </cell>
          <cell r="T60">
            <v>33973.6850000001</v>
          </cell>
          <cell r="U60">
            <v>0</v>
          </cell>
          <cell r="V60">
            <v>0</v>
          </cell>
          <cell r="W60">
            <v>0</v>
          </cell>
        </row>
        <row r="61">
          <cell r="A61">
            <v>440011</v>
          </cell>
          <cell r="B61" t="str">
            <v>DIAGNOSTICA PER IMMAGINI DI ANNECCHINO S.R.L.</v>
          </cell>
          <cell r="C61">
            <v>2159</v>
          </cell>
          <cell r="D61">
            <v>104400</v>
          </cell>
          <cell r="E61">
            <v>90383</v>
          </cell>
          <cell r="F61">
            <v>1</v>
          </cell>
          <cell r="G61" t="str">
            <v>SI</v>
          </cell>
          <cell r="H61">
            <v>43.205066555740146</v>
          </cell>
          <cell r="J61">
            <v>2562</v>
          </cell>
          <cell r="K61">
            <v>110883.27000000006</v>
          </cell>
          <cell r="L61">
            <v>91495.005000000616</v>
          </cell>
          <cell r="M61">
            <v>0</v>
          </cell>
          <cell r="O61">
            <v>0</v>
          </cell>
          <cell r="P61">
            <v>0</v>
          </cell>
          <cell r="Q61">
            <v>0</v>
          </cell>
          <cell r="R61">
            <v>4480.2350000002189</v>
          </cell>
          <cell r="T61">
            <v>85902.764999999781</v>
          </cell>
          <cell r="U61">
            <v>1112.0050000006158</v>
          </cell>
          <cell r="V61">
            <v>0</v>
          </cell>
          <cell r="W61">
            <v>1112.0050000006158</v>
          </cell>
        </row>
        <row r="62">
          <cell r="A62">
            <v>440018</v>
          </cell>
          <cell r="B62" t="str">
            <v>STUDIO DI RADIOLOGIA  PROF. V. MUTO SRL</v>
          </cell>
          <cell r="C62">
            <v>15591</v>
          </cell>
          <cell r="D62">
            <v>754000</v>
          </cell>
          <cell r="E62">
            <v>653110</v>
          </cell>
          <cell r="F62">
            <v>1</v>
          </cell>
          <cell r="G62" t="str">
            <v>SI</v>
          </cell>
          <cell r="H62">
            <v>46.303253921801293</v>
          </cell>
          <cell r="J62">
            <v>19230</v>
          </cell>
          <cell r="K62">
            <v>885993.64000008348</v>
          </cell>
          <cell r="L62">
            <v>717511.12900003709</v>
          </cell>
          <cell r="M62">
            <v>0</v>
          </cell>
          <cell r="O62">
            <v>2198.1600000000003</v>
          </cell>
          <cell r="P62">
            <v>0</v>
          </cell>
          <cell r="Q62">
            <v>0</v>
          </cell>
          <cell r="R62">
            <v>5696.2509999932954</v>
          </cell>
          <cell r="T62">
            <v>645215.58900000667</v>
          </cell>
          <cell r="U62">
            <v>64401.129000037094</v>
          </cell>
          <cell r="V62">
            <v>0</v>
          </cell>
          <cell r="W62">
            <v>64401.129000037094</v>
          </cell>
        </row>
        <row r="63">
          <cell r="A63">
            <v>440073</v>
          </cell>
          <cell r="B63" t="str">
            <v>DIAGNOSTICHE GIORDANO S.R.L.</v>
          </cell>
          <cell r="C63">
            <v>866</v>
          </cell>
          <cell r="D63">
            <v>41900</v>
          </cell>
          <cell r="E63">
            <v>36254</v>
          </cell>
          <cell r="F63">
            <v>1</v>
          </cell>
          <cell r="G63" t="str">
            <v>SI</v>
          </cell>
          <cell r="H63">
            <v>70.39282430213467</v>
          </cell>
          <cell r="J63">
            <v>1019</v>
          </cell>
          <cell r="K63">
            <v>69270.850000000122</v>
          </cell>
          <cell r="L63">
            <v>57993.31700000001</v>
          </cell>
          <cell r="M63">
            <v>0</v>
          </cell>
          <cell r="O63">
            <v>446.24099999999999</v>
          </cell>
          <cell r="P63">
            <v>0</v>
          </cell>
          <cell r="Q63">
            <v>3131</v>
          </cell>
          <cell r="R63">
            <v>-3568.7840000001088</v>
          </cell>
          <cell r="T63">
            <v>36245.543000000107</v>
          </cell>
          <cell r="U63">
            <v>3625.4</v>
          </cell>
          <cell r="V63">
            <v>18113.917000000009</v>
          </cell>
          <cell r="W63">
            <v>21739.31700000001</v>
          </cell>
        </row>
        <row r="64">
          <cell r="A64">
            <v>440075</v>
          </cell>
          <cell r="B64" t="str">
            <v>S.D.N. SPA</v>
          </cell>
          <cell r="C64">
            <v>26470</v>
          </cell>
          <cell r="D64">
            <v>1280100</v>
          </cell>
          <cell r="E64">
            <v>1108758</v>
          </cell>
          <cell r="F64">
            <v>2</v>
          </cell>
          <cell r="G64" t="str">
            <v>SI</v>
          </cell>
          <cell r="H64">
            <v>52.533224263002587</v>
          </cell>
          <cell r="J64">
            <v>31785</v>
          </cell>
          <cell r="K64">
            <v>1660506.459999816</v>
          </cell>
          <cell r="L64">
            <v>1346828.595000102</v>
          </cell>
          <cell r="M64">
            <v>0.67264982497053749</v>
          </cell>
          <cell r="O64">
            <v>2041.3940000000005</v>
          </cell>
          <cell r="P64">
            <v>0</v>
          </cell>
          <cell r="Q64">
            <v>0</v>
          </cell>
          <cell r="R64">
            <v>-2039.6690001185052</v>
          </cell>
          <cell r="T64">
            <v>1108756.2750001184</v>
          </cell>
          <cell r="U64">
            <v>110875.8</v>
          </cell>
          <cell r="V64">
            <v>127194.79500010195</v>
          </cell>
          <cell r="W64">
            <v>238070.59500010195</v>
          </cell>
        </row>
        <row r="65">
          <cell r="A65">
            <v>440076</v>
          </cell>
          <cell r="B65" t="str">
            <v>CLINICA MEDITERRANEA SPA  (LABORATORIO DI ANALISI)</v>
          </cell>
          <cell r="C65">
            <v>4804</v>
          </cell>
          <cell r="D65">
            <v>406500</v>
          </cell>
          <cell r="E65">
            <v>352093</v>
          </cell>
          <cell r="F65">
            <v>1</v>
          </cell>
          <cell r="G65" t="str">
            <v>SI</v>
          </cell>
          <cell r="H65">
            <v>111.39273661929201</v>
          </cell>
          <cell r="J65">
            <v>4022</v>
          </cell>
          <cell r="K65">
            <v>451913.45000000083</v>
          </cell>
          <cell r="L65">
            <v>407646.54500000225</v>
          </cell>
          <cell r="M65">
            <v>0.13767139944657084</v>
          </cell>
          <cell r="O65">
            <v>909.73000000000025</v>
          </cell>
          <cell r="P65">
            <v>0</v>
          </cell>
          <cell r="Q65">
            <v>69922</v>
          </cell>
          <cell r="R65">
            <v>-51013.498000001186</v>
          </cell>
          <cell r="T65">
            <v>332274.7680000012</v>
          </cell>
          <cell r="U65">
            <v>35209.300000000003</v>
          </cell>
          <cell r="V65">
            <v>20344.245000002251</v>
          </cell>
          <cell r="W65">
            <v>55553.545000002254</v>
          </cell>
        </row>
        <row r="66">
          <cell r="A66">
            <v>440079</v>
          </cell>
          <cell r="B66" t="str">
            <v>CENTRO MEDICO NUCLEARE SRL</v>
          </cell>
          <cell r="C66">
            <v>5899</v>
          </cell>
          <cell r="D66">
            <v>235500</v>
          </cell>
          <cell r="E66">
            <v>203997</v>
          </cell>
          <cell r="F66">
            <v>1</v>
          </cell>
          <cell r="G66" t="str">
            <v>SI</v>
          </cell>
          <cell r="H66">
            <v>51.220183893468445</v>
          </cell>
          <cell r="J66">
            <v>4800</v>
          </cell>
          <cell r="K66">
            <v>244940.70999999836</v>
          </cell>
          <cell r="L66">
            <v>205951.10399999865</v>
          </cell>
          <cell r="M66">
            <v>1.2176613278340991</v>
          </cell>
          <cell r="O66">
            <v>0</v>
          </cell>
          <cell r="P66">
            <v>0</v>
          </cell>
          <cell r="Q66">
            <v>18517</v>
          </cell>
          <cell r="R66">
            <v>-18512.293999999267</v>
          </cell>
          <cell r="T66">
            <v>203992.29399999927</v>
          </cell>
          <cell r="U66">
            <v>1954.1039999986533</v>
          </cell>
          <cell r="V66">
            <v>0</v>
          </cell>
          <cell r="W66">
            <v>1954.1039999986533</v>
          </cell>
        </row>
        <row r="67">
          <cell r="A67">
            <v>450046</v>
          </cell>
          <cell r="B67" t="str">
            <v>CLINIC CENTER S.P.A. - (CENTRO DI RIABILITAZIONE EX ART. 44 )</v>
          </cell>
          <cell r="C67">
            <v>4005</v>
          </cell>
          <cell r="D67">
            <v>193700</v>
          </cell>
          <cell r="E67">
            <v>167802</v>
          </cell>
          <cell r="F67">
            <v>1</v>
          </cell>
          <cell r="G67" t="str">
            <v>SI</v>
          </cell>
          <cell r="H67">
            <v>53.203159492273102</v>
          </cell>
          <cell r="J67">
            <v>3804</v>
          </cell>
          <cell r="K67">
            <v>201583.49999999828</v>
          </cell>
          <cell r="L67">
            <v>175366.9729999995</v>
          </cell>
          <cell r="M67">
            <v>1.4718233516120223</v>
          </cell>
          <cell r="O67">
            <v>0</v>
          </cell>
          <cell r="P67">
            <v>0</v>
          </cell>
          <cell r="Q67">
            <v>0</v>
          </cell>
          <cell r="R67">
            <v>46.129000001295935</v>
          </cell>
          <cell r="T67">
            <v>167755.8709999987</v>
          </cell>
          <cell r="U67">
            <v>7564.9729999995034</v>
          </cell>
          <cell r="V67">
            <v>0</v>
          </cell>
          <cell r="W67">
            <v>7564.9729999995034</v>
          </cell>
        </row>
        <row r="68">
          <cell r="A68">
            <v>450069</v>
          </cell>
          <cell r="B68" t="str">
            <v>CENTRO AUGUSTO S.N.C.</v>
          </cell>
          <cell r="C68">
            <v>7270</v>
          </cell>
          <cell r="D68">
            <v>351600</v>
          </cell>
          <cell r="E68">
            <v>304570</v>
          </cell>
          <cell r="F68">
            <v>1</v>
          </cell>
          <cell r="G68" t="str">
            <v>SI</v>
          </cell>
          <cell r="H68">
            <v>55.171406028087645</v>
          </cell>
          <cell r="J68">
            <v>6342</v>
          </cell>
          <cell r="K68">
            <v>349867.34999999474</v>
          </cell>
          <cell r="L68">
            <v>304240.96700000251</v>
          </cell>
          <cell r="M68">
            <v>2.1041558366859876</v>
          </cell>
          <cell r="O68">
            <v>0</v>
          </cell>
          <cell r="P68">
            <v>0</v>
          </cell>
          <cell r="Q68">
            <v>0</v>
          </cell>
          <cell r="R68">
            <v>153.85000000329455</v>
          </cell>
          <cell r="T68">
            <v>304087.11699999921</v>
          </cell>
          <cell r="U68">
            <v>0</v>
          </cell>
          <cell r="V68">
            <v>0</v>
          </cell>
          <cell r="W68">
            <v>0</v>
          </cell>
        </row>
        <row r="69">
          <cell r="A69">
            <v>450070</v>
          </cell>
          <cell r="B69" t="str">
            <v>S.G.C. SASSO S.A.S.</v>
          </cell>
          <cell r="C69">
            <v>1878</v>
          </cell>
          <cell r="D69">
            <v>90800</v>
          </cell>
          <cell r="E69">
            <v>96303</v>
          </cell>
          <cell r="F69">
            <v>1</v>
          </cell>
          <cell r="G69" t="str">
            <v>SI</v>
          </cell>
          <cell r="H69">
            <v>26.160000326051602</v>
          </cell>
          <cell r="J69">
            <v>3067</v>
          </cell>
          <cell r="K69">
            <v>92483.959999999963</v>
          </cell>
          <cell r="L69">
            <v>80232.721000000267</v>
          </cell>
          <cell r="M69">
            <v>1.6634806345075248</v>
          </cell>
          <cell r="O69">
            <v>0</v>
          </cell>
          <cell r="P69">
            <v>0</v>
          </cell>
          <cell r="Q69">
            <v>0</v>
          </cell>
          <cell r="R69">
            <v>3568.7800000008865</v>
          </cell>
          <cell r="T69">
            <v>76663.94099999938</v>
          </cell>
          <cell r="U69">
            <v>0</v>
          </cell>
          <cell r="V69">
            <v>0</v>
          </cell>
          <cell r="W69">
            <v>0</v>
          </cell>
        </row>
        <row r="70">
          <cell r="A70">
            <v>450072</v>
          </cell>
          <cell r="B70" t="str">
            <v>GENNARO THEO S.R.L. - AGGREGATO AGG 311 DA 04/2017</v>
          </cell>
          <cell r="C70">
            <v>20741</v>
          </cell>
          <cell r="D70">
            <v>828000</v>
          </cell>
          <cell r="E70">
            <v>717126</v>
          </cell>
          <cell r="F70">
            <v>1</v>
          </cell>
          <cell r="G70" t="str">
            <v>SI</v>
          </cell>
          <cell r="H70">
            <v>34.456098163366775</v>
          </cell>
          <cell r="J70">
            <v>22269</v>
          </cell>
          <cell r="K70">
            <v>919871.61000006238</v>
          </cell>
          <cell r="L70">
            <v>767302.85000001465</v>
          </cell>
          <cell r="M70">
            <v>1.9570773854521515</v>
          </cell>
          <cell r="O70">
            <v>157.51100000000002</v>
          </cell>
          <cell r="P70">
            <v>0</v>
          </cell>
          <cell r="Q70">
            <v>0</v>
          </cell>
          <cell r="R70">
            <v>-151.74300002015661</v>
          </cell>
          <cell r="T70">
            <v>717120.2320000201</v>
          </cell>
          <cell r="U70">
            <v>50176.850000014645</v>
          </cell>
          <cell r="V70">
            <v>0</v>
          </cell>
          <cell r="W70">
            <v>50176.850000014645</v>
          </cell>
        </row>
        <row r="71">
          <cell r="A71">
            <v>460098</v>
          </cell>
          <cell r="B71" t="str">
            <v>DIAGNOSTICA BASILE S.R.L. - DS 27</v>
          </cell>
          <cell r="C71">
            <v>7365</v>
          </cell>
          <cell r="D71">
            <v>294000</v>
          </cell>
          <cell r="E71">
            <v>254674</v>
          </cell>
          <cell r="F71">
            <v>1</v>
          </cell>
          <cell r="G71" t="str">
            <v>SI</v>
          </cell>
          <cell r="H71">
            <v>35.006123084468356</v>
          </cell>
          <cell r="J71">
            <v>8157</v>
          </cell>
          <cell r="K71">
            <v>332689.02999999101</v>
          </cell>
          <cell r="L71">
            <v>285544.94600000838</v>
          </cell>
          <cell r="M71">
            <v>0.13487822948593614</v>
          </cell>
          <cell r="O71">
            <v>128.06</v>
          </cell>
          <cell r="P71">
            <v>0</v>
          </cell>
          <cell r="Q71">
            <v>0</v>
          </cell>
          <cell r="R71">
            <v>6004.81899999897</v>
          </cell>
          <cell r="T71">
            <v>248541.12100000103</v>
          </cell>
          <cell r="U71">
            <v>25467.4</v>
          </cell>
          <cell r="V71">
            <v>5403.5460000083767</v>
          </cell>
          <cell r="W71">
            <v>30870.946000008378</v>
          </cell>
        </row>
        <row r="72">
          <cell r="A72">
            <v>460103</v>
          </cell>
          <cell r="B72" t="str">
            <v>DIAGNOSTICA MORI S.R.L.</v>
          </cell>
          <cell r="C72">
            <v>7756</v>
          </cell>
          <cell r="D72">
            <v>375100</v>
          </cell>
          <cell r="E72">
            <v>324868</v>
          </cell>
          <cell r="F72">
            <v>1</v>
          </cell>
          <cell r="G72" t="str">
            <v>SI</v>
          </cell>
          <cell r="H72">
            <v>43.594436549457356</v>
          </cell>
          <cell r="J72">
            <v>8219</v>
          </cell>
          <cell r="K72">
            <v>386391.66999998392</v>
          </cell>
          <cell r="L72">
            <v>358302.67399998999</v>
          </cell>
          <cell r="M72">
            <v>5.0829285162118871E-3</v>
          </cell>
          <cell r="O72">
            <v>0</v>
          </cell>
          <cell r="P72">
            <v>0</v>
          </cell>
          <cell r="Q72">
            <v>0</v>
          </cell>
          <cell r="R72">
            <v>7.7420000052079558</v>
          </cell>
          <cell r="T72">
            <v>324860.25799999479</v>
          </cell>
          <cell r="U72">
            <v>32486.799999999999</v>
          </cell>
          <cell r="V72">
            <v>947.87399998998808</v>
          </cell>
          <cell r="W72">
            <v>33434.673999989987</v>
          </cell>
        </row>
        <row r="73">
          <cell r="A73">
            <v>460104</v>
          </cell>
          <cell r="B73" t="str">
            <v>ISTITUTO DIAGNOSTICO VARELLI SRL</v>
          </cell>
          <cell r="C73">
            <v>9142</v>
          </cell>
          <cell r="D73">
            <v>773500</v>
          </cell>
          <cell r="E73">
            <v>669967</v>
          </cell>
          <cell r="F73">
            <v>1</v>
          </cell>
          <cell r="G73" t="str">
            <v>SI</v>
          </cell>
          <cell r="H73">
            <v>78.689456264524495</v>
          </cell>
          <cell r="J73">
            <v>9466</v>
          </cell>
          <cell r="K73">
            <v>822763.02000000817</v>
          </cell>
          <cell r="L73">
            <v>744874.39299998886</v>
          </cell>
          <cell r="M73">
            <v>0.4931241524560151</v>
          </cell>
          <cell r="O73">
            <v>879.36</v>
          </cell>
          <cell r="P73">
            <v>0</v>
          </cell>
          <cell r="Q73">
            <v>32048</v>
          </cell>
          <cell r="R73">
            <v>-32920.292999994941</v>
          </cell>
          <cell r="T73">
            <v>669959.93299999496</v>
          </cell>
          <cell r="U73">
            <v>66996.7</v>
          </cell>
          <cell r="V73">
            <v>7910.6929999888671</v>
          </cell>
          <cell r="W73">
            <v>74907.392999988864</v>
          </cell>
        </row>
        <row r="74">
          <cell r="A74">
            <v>460133</v>
          </cell>
          <cell r="B74" t="str">
            <v>ISTITUTO DIAGNOSTICO VARELLI S.R.L. - AGGREGATO AGG 305 DA 02/2017</v>
          </cell>
          <cell r="C74">
            <v>29235</v>
          </cell>
          <cell r="D74">
            <v>2473600</v>
          </cell>
          <cell r="E74">
            <v>2142540</v>
          </cell>
          <cell r="F74">
            <v>1</v>
          </cell>
          <cell r="G74" t="str">
            <v>SI</v>
          </cell>
          <cell r="H74">
            <v>65.98134505624472</v>
          </cell>
          <cell r="J74">
            <v>33780</v>
          </cell>
          <cell r="K74">
            <v>2470480.4999999143</v>
          </cell>
          <cell r="L74">
            <v>2228849.8359999466</v>
          </cell>
          <cell r="M74">
            <v>0.30863943159762253</v>
          </cell>
          <cell r="O74">
            <v>872.95999999999981</v>
          </cell>
          <cell r="P74">
            <v>0</v>
          </cell>
          <cell r="Q74">
            <v>0</v>
          </cell>
          <cell r="R74">
            <v>19319.508000026457</v>
          </cell>
          <cell r="T74">
            <v>2122347.5319999736</v>
          </cell>
          <cell r="U74">
            <v>86309.835999946576</v>
          </cell>
          <cell r="V74">
            <v>0</v>
          </cell>
          <cell r="W74">
            <v>86309.835999946576</v>
          </cell>
        </row>
        <row r="75">
          <cell r="A75">
            <v>470125</v>
          </cell>
          <cell r="B75" t="str">
            <v>CLINICA SANATRIX S.P.A.</v>
          </cell>
          <cell r="C75">
            <v>3019</v>
          </cell>
          <cell r="D75">
            <v>146000</v>
          </cell>
          <cell r="E75">
            <v>126456</v>
          </cell>
          <cell r="F75">
            <v>1</v>
          </cell>
          <cell r="G75" t="str">
            <v>SI</v>
          </cell>
          <cell r="H75">
            <v>56.278834037162483</v>
          </cell>
          <cell r="J75">
            <v>2368</v>
          </cell>
          <cell r="K75">
            <v>153681.73000000048</v>
          </cell>
          <cell r="L75">
            <v>133268.27900000077</v>
          </cell>
          <cell r="M75">
            <v>0.56755857289965816</v>
          </cell>
          <cell r="O75">
            <v>0</v>
          </cell>
          <cell r="P75">
            <v>0</v>
          </cell>
          <cell r="Q75">
            <v>4849</v>
          </cell>
          <cell r="R75">
            <v>4745.9300000004441</v>
          </cell>
          <cell r="T75">
            <v>116861.06999999956</v>
          </cell>
          <cell r="U75">
            <v>6812.2790000007662</v>
          </cell>
          <cell r="V75">
            <v>0</v>
          </cell>
          <cell r="W75">
            <v>6812.2790000007662</v>
          </cell>
        </row>
        <row r="76">
          <cell r="A76">
            <v>470141</v>
          </cell>
          <cell r="B76" t="str">
            <v>TAC CENTRO VOMERO S.R.L.</v>
          </cell>
          <cell r="C76">
            <v>20038</v>
          </cell>
          <cell r="D76">
            <v>1695400</v>
          </cell>
          <cell r="E76">
            <v>1468456</v>
          </cell>
          <cell r="F76">
            <v>1</v>
          </cell>
          <cell r="G76" t="str">
            <v>SI</v>
          </cell>
          <cell r="H76">
            <v>62.766793964265069</v>
          </cell>
          <cell r="J76">
            <v>23394</v>
          </cell>
          <cell r="K76">
            <v>1687522.8500000208</v>
          </cell>
          <cell r="L76">
            <v>1468366.378000017</v>
          </cell>
          <cell r="M76">
            <v>7.9036801329704698E-2</v>
          </cell>
          <cell r="O76">
            <v>0</v>
          </cell>
          <cell r="P76">
            <v>0</v>
          </cell>
          <cell r="Q76">
            <v>0</v>
          </cell>
          <cell r="R76">
            <v>14006.170999959344</v>
          </cell>
          <cell r="T76">
            <v>1454360.2070000577</v>
          </cell>
          <cell r="U76">
            <v>0</v>
          </cell>
          <cell r="V76">
            <v>0</v>
          </cell>
          <cell r="W76">
            <v>0</v>
          </cell>
        </row>
        <row r="77">
          <cell r="A77">
            <v>470145</v>
          </cell>
          <cell r="B77" t="str">
            <v>STUDIO DI RADIOLOGIA DOTT. ALDO MADARO S.N.C.</v>
          </cell>
          <cell r="C77">
            <v>1137</v>
          </cell>
          <cell r="D77">
            <v>45400</v>
          </cell>
          <cell r="E77">
            <v>39283</v>
          </cell>
          <cell r="F77">
            <v>1</v>
          </cell>
          <cell r="G77" t="str">
            <v>SI</v>
          </cell>
          <cell r="H77">
            <v>28.226189480781951</v>
          </cell>
          <cell r="J77">
            <v>1483</v>
          </cell>
          <cell r="K77">
            <v>55391.649999999863</v>
          </cell>
          <cell r="L77">
            <v>41859.438999999635</v>
          </cell>
          <cell r="M77">
            <v>0.78537860455209496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T77">
            <v>39282.911999999735</v>
          </cell>
          <cell r="U77">
            <v>2576.5300000000002</v>
          </cell>
          <cell r="V77">
            <v>0</v>
          </cell>
          <cell r="W77">
            <v>2576.5300000000002</v>
          </cell>
        </row>
        <row r="78">
          <cell r="A78">
            <v>470182</v>
          </cell>
          <cell r="B78" t="str">
            <v>CENTRO DIAGNOSTICO DI MEDICINA NUCLEARE VOMERO DR.AUGUSTO BASILE E C.- SRL  AGGREGATO AGG 301 01/17</v>
          </cell>
          <cell r="C78">
            <v>27124</v>
          </cell>
          <cell r="D78">
            <v>1311700</v>
          </cell>
          <cell r="E78">
            <v>1138560</v>
          </cell>
          <cell r="F78">
            <v>1</v>
          </cell>
          <cell r="G78" t="str">
            <v>SI</v>
          </cell>
          <cell r="H78">
            <v>39.517605825315059</v>
          </cell>
          <cell r="J78">
            <v>27432</v>
          </cell>
          <cell r="K78">
            <v>1333934.3800000721</v>
          </cell>
          <cell r="L78">
            <v>1084046.9630000426</v>
          </cell>
          <cell r="M78">
            <v>1.0951127287194142</v>
          </cell>
          <cell r="O78">
            <v>283.69</v>
          </cell>
          <cell r="P78">
            <v>0</v>
          </cell>
          <cell r="Q78">
            <v>0</v>
          </cell>
          <cell r="R78">
            <v>12478.559999936493</v>
          </cell>
          <cell r="T78">
            <v>1071284.7130001062</v>
          </cell>
          <cell r="U78">
            <v>0</v>
          </cell>
          <cell r="V78">
            <v>0</v>
          </cell>
          <cell r="W78">
            <v>0</v>
          </cell>
        </row>
        <row r="79">
          <cell r="A79">
            <v>480181</v>
          </cell>
          <cell r="B79" t="str">
            <v>CENTRO RADIODIAGNOSTICO SECONDIGLIANO S.A.S</v>
          </cell>
          <cell r="C79">
            <v>5387</v>
          </cell>
          <cell r="D79">
            <v>260500</v>
          </cell>
          <cell r="E79">
            <v>225608</v>
          </cell>
          <cell r="F79">
            <v>1</v>
          </cell>
          <cell r="G79" t="str">
            <v>SI</v>
          </cell>
          <cell r="H79">
            <v>63.098490474980835</v>
          </cell>
          <cell r="J79">
            <v>3937</v>
          </cell>
          <cell r="K79">
            <v>273186.859999999</v>
          </cell>
          <cell r="L79">
            <v>248418.75699999955</v>
          </cell>
          <cell r="M79">
            <v>0.43719964863417643</v>
          </cell>
          <cell r="O79">
            <v>0</v>
          </cell>
          <cell r="P79">
            <v>0</v>
          </cell>
          <cell r="Q79">
            <v>26811</v>
          </cell>
          <cell r="R79">
            <v>1.9010000005946495</v>
          </cell>
          <cell r="T79">
            <v>221605.86</v>
          </cell>
          <cell r="U79">
            <v>0</v>
          </cell>
          <cell r="V79">
            <v>0</v>
          </cell>
          <cell r="W79">
            <v>0</v>
          </cell>
        </row>
        <row r="80">
          <cell r="A80">
            <v>480212</v>
          </cell>
          <cell r="B80" t="str">
            <v>HERMITAGE CAPODIMONTE SPA</v>
          </cell>
          <cell r="C80">
            <v>135</v>
          </cell>
          <cell r="D80">
            <v>5400</v>
          </cell>
          <cell r="E80">
            <v>4641</v>
          </cell>
          <cell r="F80">
            <v>1</v>
          </cell>
          <cell r="G80" t="str">
            <v>SI</v>
          </cell>
          <cell r="H80">
            <v>46.522702702702695</v>
          </cell>
          <cell r="J80">
            <v>37</v>
          </cell>
          <cell r="K80">
            <v>2010.94</v>
          </cell>
          <cell r="L80">
            <v>1721.3399999999997</v>
          </cell>
          <cell r="M80">
            <v>1.0076854532560542</v>
          </cell>
          <cell r="O80">
            <v>0</v>
          </cell>
          <cell r="P80">
            <v>0</v>
          </cell>
          <cell r="Q80">
            <v>302</v>
          </cell>
          <cell r="R80">
            <v>-254.99000000000024</v>
          </cell>
          <cell r="T80">
            <v>1674.33</v>
          </cell>
          <cell r="U80">
            <v>0</v>
          </cell>
          <cell r="V80">
            <v>0</v>
          </cell>
          <cell r="W80">
            <v>0</v>
          </cell>
        </row>
        <row r="81">
          <cell r="A81">
            <v>490241</v>
          </cell>
          <cell r="B81" t="str">
            <v>DIAGNOSTICA G.B.VICO S.A.S. DI MEDICAL SERVICES 3000 SRL EX C ALINEI S.A.S. RADIOLOGIA-TAC-ECOGRAFIE</v>
          </cell>
          <cell r="C81">
            <v>3650</v>
          </cell>
          <cell r="D81">
            <v>308800</v>
          </cell>
          <cell r="E81">
            <v>267470</v>
          </cell>
          <cell r="F81">
            <v>1</v>
          </cell>
          <cell r="G81" t="str">
            <v>SI</v>
          </cell>
          <cell r="H81">
            <v>34.113554353703933</v>
          </cell>
          <cell r="J81">
            <v>9245</v>
          </cell>
          <cell r="K81">
            <v>343840.58999998285</v>
          </cell>
          <cell r="L81">
            <v>315379.80999999284</v>
          </cell>
          <cell r="M81">
            <v>0</v>
          </cell>
          <cell r="O81">
            <v>27.020000000000003</v>
          </cell>
          <cell r="P81">
            <v>0</v>
          </cell>
          <cell r="Q81">
            <v>0</v>
          </cell>
          <cell r="R81">
            <v>-26.243000005139038</v>
          </cell>
          <cell r="T81">
            <v>267469.22300000512</v>
          </cell>
          <cell r="U81">
            <v>26747</v>
          </cell>
          <cell r="V81">
            <v>21162.809999992838</v>
          </cell>
          <cell r="W81">
            <v>47909.809999992838</v>
          </cell>
        </row>
        <row r="82">
          <cell r="A82">
            <v>490246</v>
          </cell>
          <cell r="B82" t="str">
            <v>ISTITUTO DIAGNOSTICO GUIDI S.A.S.</v>
          </cell>
          <cell r="C82">
            <v>6169</v>
          </cell>
          <cell r="D82">
            <v>522000</v>
          </cell>
          <cell r="E82">
            <v>452113</v>
          </cell>
          <cell r="F82">
            <v>1</v>
          </cell>
          <cell r="G82" t="str">
            <v>SI</v>
          </cell>
          <cell r="H82">
            <v>65.084020757179772</v>
          </cell>
          <cell r="J82">
            <v>7660</v>
          </cell>
          <cell r="K82">
            <v>570721.69000000134</v>
          </cell>
          <cell r="L82">
            <v>498543.59899999708</v>
          </cell>
          <cell r="M82">
            <v>0.91072380957180743</v>
          </cell>
          <cell r="O82">
            <v>67.97</v>
          </cell>
          <cell r="P82">
            <v>0</v>
          </cell>
          <cell r="Q82">
            <v>0</v>
          </cell>
          <cell r="R82">
            <v>-27.645000000309665</v>
          </cell>
          <cell r="T82">
            <v>452072.67500000034</v>
          </cell>
          <cell r="U82">
            <v>45211.3</v>
          </cell>
          <cell r="V82">
            <v>1219.2989999970741</v>
          </cell>
          <cell r="W82">
            <v>46430.598999997077</v>
          </cell>
        </row>
        <row r="83">
          <cell r="A83">
            <v>490248</v>
          </cell>
          <cell r="B83" t="str">
            <v>V.E.G.A.  S.A.S.</v>
          </cell>
          <cell r="C83">
            <v>10581</v>
          </cell>
          <cell r="D83">
            <v>511700</v>
          </cell>
          <cell r="E83">
            <v>443239</v>
          </cell>
          <cell r="F83">
            <v>1</v>
          </cell>
          <cell r="G83" t="str">
            <v>SI</v>
          </cell>
          <cell r="H83">
            <v>45.073706343159714</v>
          </cell>
          <cell r="J83">
            <v>9191</v>
          </cell>
          <cell r="K83">
            <v>462563.45999996481</v>
          </cell>
          <cell r="L83">
            <v>414272.43499998091</v>
          </cell>
          <cell r="M83">
            <v>0.69969750555903421</v>
          </cell>
          <cell r="O83">
            <v>0</v>
          </cell>
          <cell r="P83">
            <v>0</v>
          </cell>
          <cell r="Q83">
            <v>0</v>
          </cell>
          <cell r="R83">
            <v>22171.85899998754</v>
          </cell>
          <cell r="T83">
            <v>392100.57599999337</v>
          </cell>
          <cell r="U83">
            <v>0</v>
          </cell>
          <cell r="V83">
            <v>0</v>
          </cell>
          <cell r="W83">
            <v>0</v>
          </cell>
        </row>
        <row r="84">
          <cell r="A84">
            <v>500230</v>
          </cell>
          <cell r="B84" t="str">
            <v>C.R.E. S.A.S.</v>
          </cell>
          <cell r="C84">
            <v>8309</v>
          </cell>
          <cell r="D84">
            <v>331700</v>
          </cell>
          <cell r="E84">
            <v>287288</v>
          </cell>
          <cell r="F84">
            <v>1</v>
          </cell>
          <cell r="G84" t="str">
            <v>SI</v>
          </cell>
          <cell r="H84">
            <v>33.477671679752511</v>
          </cell>
          <cell r="J84">
            <v>9043</v>
          </cell>
          <cell r="K84">
            <v>329940.54999999213</v>
          </cell>
          <cell r="L84">
            <v>302738.58500000194</v>
          </cell>
          <cell r="M84">
            <v>0</v>
          </cell>
          <cell r="O84">
            <v>0</v>
          </cell>
          <cell r="P84">
            <v>0</v>
          </cell>
          <cell r="Q84">
            <v>0</v>
          </cell>
          <cell r="R84">
            <v>68.899999992398079</v>
          </cell>
          <cell r="T84">
            <v>287219.1000000076</v>
          </cell>
          <cell r="U84">
            <v>15450.585000001942</v>
          </cell>
          <cell r="V84">
            <v>0</v>
          </cell>
          <cell r="W84">
            <v>15450.585000001942</v>
          </cell>
        </row>
        <row r="85">
          <cell r="A85">
            <v>500231</v>
          </cell>
          <cell r="B85" t="str">
            <v>SALUS S.R.L.</v>
          </cell>
          <cell r="C85">
            <v>31909</v>
          </cell>
          <cell r="D85">
            <v>1543100</v>
          </cell>
          <cell r="E85">
            <v>1445434</v>
          </cell>
          <cell r="F85">
            <v>1</v>
          </cell>
          <cell r="G85" t="str">
            <v>SI</v>
          </cell>
          <cell r="H85">
            <v>52.897780856934283</v>
          </cell>
          <cell r="J85">
            <v>29734</v>
          </cell>
          <cell r="K85">
            <v>1712856.0200001088</v>
          </cell>
          <cell r="L85">
            <v>1572862.616000084</v>
          </cell>
          <cell r="M85">
            <v>1.9287728891989962E-2</v>
          </cell>
          <cell r="O85">
            <v>71.09</v>
          </cell>
          <cell r="P85">
            <v>0</v>
          </cell>
          <cell r="Q85">
            <v>0</v>
          </cell>
          <cell r="R85">
            <v>-69.226000118302181</v>
          </cell>
          <cell r="T85">
            <v>1445432.1360001182</v>
          </cell>
          <cell r="U85">
            <v>127428.61600008397</v>
          </cell>
          <cell r="V85">
            <v>0</v>
          </cell>
          <cell r="W85">
            <v>127428.61600008397</v>
          </cell>
        </row>
        <row r="86">
          <cell r="A86">
            <v>500232</v>
          </cell>
          <cell r="B86" t="str">
            <v>CLINICA SANTA PATRIZIA</v>
          </cell>
          <cell r="C86">
            <v>1769</v>
          </cell>
          <cell r="D86">
            <v>70600</v>
          </cell>
          <cell r="E86">
            <v>61107</v>
          </cell>
          <cell r="F86">
            <v>1</v>
          </cell>
          <cell r="G86" t="str">
            <v>SI</v>
          </cell>
          <cell r="H86">
            <v>37.692157181571595</v>
          </cell>
          <cell r="J86">
            <v>5166</v>
          </cell>
          <cell r="K86">
            <v>236910.41999999783</v>
          </cell>
          <cell r="L86">
            <v>194717.68399999887</v>
          </cell>
          <cell r="M86">
            <v>0.98325102317924107</v>
          </cell>
          <cell r="O86">
            <v>0</v>
          </cell>
          <cell r="P86">
            <v>0</v>
          </cell>
          <cell r="Q86">
            <v>0</v>
          </cell>
          <cell r="R86">
            <v>10.968999999604421</v>
          </cell>
          <cell r="T86">
            <v>61096.03100000041</v>
          </cell>
          <cell r="U86">
            <v>6110.7</v>
          </cell>
          <cell r="V86">
            <v>127499.98399999888</v>
          </cell>
          <cell r="W86">
            <v>133610.68399999887</v>
          </cell>
        </row>
        <row r="87">
          <cell r="A87">
            <v>500233</v>
          </cell>
          <cell r="B87" t="str">
            <v>GESTIONE CENTRO DI DIAGNOSTICA RADIOLOGICA ED ECOGRAFIA SALUS S.A.S. DI NOVIELLO LUIGI - DS 32</v>
          </cell>
          <cell r="C87">
            <v>4082</v>
          </cell>
          <cell r="D87">
            <v>197400</v>
          </cell>
          <cell r="E87">
            <v>171013</v>
          </cell>
          <cell r="F87">
            <v>1</v>
          </cell>
          <cell r="G87" t="str">
            <v>SI</v>
          </cell>
          <cell r="H87">
            <v>33.017121368501144</v>
          </cell>
          <cell r="J87">
            <v>5232</v>
          </cell>
          <cell r="K87">
            <v>189626.04999999906</v>
          </cell>
          <cell r="L87">
            <v>172745.57899999799</v>
          </cell>
          <cell r="M87">
            <v>0</v>
          </cell>
          <cell r="O87">
            <v>0</v>
          </cell>
          <cell r="P87">
            <v>0</v>
          </cell>
          <cell r="Q87">
            <v>0</v>
          </cell>
          <cell r="R87">
            <v>1512.2600000027451</v>
          </cell>
          <cell r="T87">
            <v>169500.73999999725</v>
          </cell>
          <cell r="U87">
            <v>1732.5789999979897</v>
          </cell>
          <cell r="V87">
            <v>0</v>
          </cell>
          <cell r="W87">
            <v>1732.5789999979897</v>
          </cell>
        </row>
        <row r="88">
          <cell r="A88">
            <v>500234</v>
          </cell>
          <cell r="B88" t="str">
            <v>A.D.R. &amp; C. S.A.S.</v>
          </cell>
          <cell r="C88">
            <v>7744</v>
          </cell>
          <cell r="D88">
            <v>374500</v>
          </cell>
          <cell r="E88">
            <v>324787</v>
          </cell>
          <cell r="F88">
            <v>1</v>
          </cell>
          <cell r="G88" t="str">
            <v>SI</v>
          </cell>
          <cell r="H88">
            <v>36.290587886914551</v>
          </cell>
          <cell r="J88">
            <v>8949</v>
          </cell>
          <cell r="K88">
            <v>357997.38999998744</v>
          </cell>
          <cell r="L88">
            <v>324764.47099999833</v>
          </cell>
          <cell r="M88">
            <v>8.0881948477181484E-2</v>
          </cell>
          <cell r="O88">
            <v>0</v>
          </cell>
          <cell r="P88">
            <v>0</v>
          </cell>
          <cell r="Q88">
            <v>0</v>
          </cell>
          <cell r="R88">
            <v>76.409999995550606</v>
          </cell>
          <cell r="T88">
            <v>324688.06100000278</v>
          </cell>
          <cell r="U88">
            <v>0</v>
          </cell>
          <cell r="V88">
            <v>0</v>
          </cell>
          <cell r="W88">
            <v>0</v>
          </cell>
        </row>
        <row r="89">
          <cell r="A89">
            <v>510270</v>
          </cell>
          <cell r="B89" t="str">
            <v>STUDIO DI RADIOLOGIA ED ECOGRAFIA ACCATTATIS DEL DOTT.CLAUDIO ACCATTATIS S.A.S.</v>
          </cell>
          <cell r="C89">
            <v>4767</v>
          </cell>
          <cell r="D89">
            <v>190300</v>
          </cell>
          <cell r="E89">
            <v>164808</v>
          </cell>
          <cell r="F89">
            <v>1</v>
          </cell>
          <cell r="G89" t="str">
            <v>SI</v>
          </cell>
          <cell r="H89">
            <v>36.003231969632957</v>
          </cell>
          <cell r="J89">
            <v>4742</v>
          </cell>
          <cell r="K89">
            <v>190630.25000000108</v>
          </cell>
          <cell r="L89">
            <v>170727.32599999948</v>
          </cell>
          <cell r="M89">
            <v>0.24647207878718694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T89">
            <v>164808</v>
          </cell>
          <cell r="U89">
            <v>5919.3259999994771</v>
          </cell>
          <cell r="V89">
            <v>0</v>
          </cell>
          <cell r="W89">
            <v>5919.3259999994771</v>
          </cell>
        </row>
        <row r="90">
          <cell r="A90">
            <v>510271</v>
          </cell>
          <cell r="B90" t="str">
            <v>STUDIO DI RADIOLOGIA MEDICA SANDOMENICO S.A.S. DI CIRO SANDOMENICO</v>
          </cell>
          <cell r="C90">
            <v>3970</v>
          </cell>
          <cell r="D90">
            <v>158500</v>
          </cell>
          <cell r="E90">
            <v>137308</v>
          </cell>
          <cell r="F90">
            <v>1</v>
          </cell>
          <cell r="G90" t="str">
            <v>SI</v>
          </cell>
          <cell r="H90">
            <v>45.021749443561873</v>
          </cell>
          <cell r="J90">
            <v>3145</v>
          </cell>
          <cell r="K90">
            <v>161860.52000000144</v>
          </cell>
          <cell r="L90">
            <v>141593.4020000021</v>
          </cell>
          <cell r="M90">
            <v>0</v>
          </cell>
          <cell r="O90">
            <v>0</v>
          </cell>
          <cell r="P90">
            <v>0</v>
          </cell>
          <cell r="Q90">
            <v>18585</v>
          </cell>
          <cell r="R90">
            <v>0</v>
          </cell>
          <cell r="T90">
            <v>123008.4</v>
          </cell>
          <cell r="U90">
            <v>2.0000020977022359E-3</v>
          </cell>
          <cell r="V90">
            <v>0</v>
          </cell>
          <cell r="W90">
            <v>2.0000020977022359E-3</v>
          </cell>
        </row>
        <row r="91">
          <cell r="A91">
            <v>510299</v>
          </cell>
          <cell r="B91" t="str">
            <v>CENTRO MEDICINA NUCLEARE SRL</v>
          </cell>
          <cell r="C91">
            <v>15738</v>
          </cell>
          <cell r="D91">
            <v>761100</v>
          </cell>
          <cell r="E91">
            <v>659222</v>
          </cell>
          <cell r="F91">
            <v>1</v>
          </cell>
          <cell r="G91" t="str">
            <v>SI</v>
          </cell>
          <cell r="H91">
            <v>43.022833035181506</v>
          </cell>
          <cell r="J91">
            <v>15093</v>
          </cell>
          <cell r="K91">
            <v>722428.53000002366</v>
          </cell>
          <cell r="L91">
            <v>649343.61899999448</v>
          </cell>
          <cell r="M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T91">
            <v>649343.61899999448</v>
          </cell>
          <cell r="U91">
            <v>0</v>
          </cell>
          <cell r="V91">
            <v>0</v>
          </cell>
          <cell r="W91">
            <v>0</v>
          </cell>
        </row>
        <row r="92">
          <cell r="A92">
            <v>520314</v>
          </cell>
          <cell r="B92" t="str">
            <v>BENEDICTA S.A.S. DI G. GUARRACINO</v>
          </cell>
          <cell r="C92">
            <v>12996</v>
          </cell>
          <cell r="D92">
            <v>628500</v>
          </cell>
          <cell r="E92">
            <v>544402</v>
          </cell>
          <cell r="F92">
            <v>1</v>
          </cell>
          <cell r="G92" t="str">
            <v>SI</v>
          </cell>
          <cell r="H92">
            <v>46.979504320772627</v>
          </cell>
          <cell r="J92">
            <v>11572</v>
          </cell>
          <cell r="K92">
            <v>599724.45999998995</v>
          </cell>
          <cell r="L92">
            <v>543646.82399998081</v>
          </cell>
          <cell r="M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T92">
            <v>543646.82399998081</v>
          </cell>
          <cell r="U92">
            <v>0</v>
          </cell>
          <cell r="V92">
            <v>0</v>
          </cell>
          <cell r="W92">
            <v>0</v>
          </cell>
        </row>
        <row r="93">
          <cell r="A93">
            <v>520316</v>
          </cell>
          <cell r="B93" t="str">
            <v>FRAEL DI A. D`ANGELO &amp; C. S.A.S.</v>
          </cell>
          <cell r="C93">
            <v>6385</v>
          </cell>
          <cell r="D93">
            <v>308800</v>
          </cell>
          <cell r="E93">
            <v>267477</v>
          </cell>
          <cell r="F93">
            <v>1</v>
          </cell>
          <cell r="G93" t="str">
            <v>SI</v>
          </cell>
          <cell r="H93">
            <v>38.032308983218741</v>
          </cell>
          <cell r="J93">
            <v>7091</v>
          </cell>
          <cell r="K93">
            <v>292938.56999999855</v>
          </cell>
          <cell r="L93">
            <v>269687.10300000408</v>
          </cell>
          <cell r="M93">
            <v>0.44620673690908536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T93">
            <v>267477</v>
          </cell>
          <cell r="U93">
            <v>2210.1030000040773</v>
          </cell>
          <cell r="V93">
            <v>0</v>
          </cell>
          <cell r="W93">
            <v>2210.1030000040773</v>
          </cell>
        </row>
        <row r="94">
          <cell r="A94">
            <v>520322</v>
          </cell>
          <cell r="B94" t="str">
            <v>CENTRO POLIDIAGNOSTICO NAPOLI SRL</v>
          </cell>
          <cell r="C94">
            <v>3126</v>
          </cell>
          <cell r="D94">
            <v>124800</v>
          </cell>
          <cell r="E94">
            <v>108083</v>
          </cell>
          <cell r="F94">
            <v>1</v>
          </cell>
          <cell r="G94" t="str">
            <v>SI</v>
          </cell>
          <cell r="H94">
            <v>0</v>
          </cell>
          <cell r="J94"/>
          <cell r="K94"/>
          <cell r="L94"/>
          <cell r="M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A95">
            <v>520333</v>
          </cell>
          <cell r="B95" t="str">
            <v>CLINICA VESUVIO S.R.L</v>
          </cell>
          <cell r="C95">
            <v>9146</v>
          </cell>
          <cell r="D95">
            <v>365100</v>
          </cell>
          <cell r="E95">
            <v>316270</v>
          </cell>
          <cell r="F95">
            <v>1</v>
          </cell>
          <cell r="G95" t="str">
            <v>SI</v>
          </cell>
          <cell r="H95">
            <v>35.986584057970937</v>
          </cell>
          <cell r="J95">
            <v>9660</v>
          </cell>
          <cell r="K95">
            <v>390969.80999998114</v>
          </cell>
          <cell r="L95">
            <v>347630.40199999925</v>
          </cell>
          <cell r="M95">
            <v>0.26246289997245303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316270</v>
          </cell>
          <cell r="U95">
            <v>31360.400000000001</v>
          </cell>
          <cell r="V95">
            <v>0</v>
          </cell>
          <cell r="W95">
            <v>31360.400000000001</v>
          </cell>
        </row>
        <row r="96">
          <cell r="A96">
            <v>530355</v>
          </cell>
          <cell r="B96" t="str">
            <v>CENTRO DI DIAGNOSTICA RADIOLOGICA SAS - DS 26</v>
          </cell>
          <cell r="C96">
            <v>9386</v>
          </cell>
          <cell r="D96">
            <v>453900</v>
          </cell>
          <cell r="E96">
            <v>393154</v>
          </cell>
          <cell r="F96">
            <v>1</v>
          </cell>
          <cell r="G96" t="str">
            <v>SI</v>
          </cell>
          <cell r="H96">
            <v>49.362510088059409</v>
          </cell>
          <cell r="J96">
            <v>8971</v>
          </cell>
          <cell r="K96">
            <v>484549.0899999715</v>
          </cell>
          <cell r="L96">
            <v>442831.07799998095</v>
          </cell>
          <cell r="M96">
            <v>0.10402567543374083</v>
          </cell>
          <cell r="O96">
            <v>152.88</v>
          </cell>
          <cell r="P96">
            <v>0</v>
          </cell>
          <cell r="Q96">
            <v>0</v>
          </cell>
          <cell r="R96">
            <v>0</v>
          </cell>
          <cell r="T96">
            <v>393154</v>
          </cell>
          <cell r="U96">
            <v>39315</v>
          </cell>
          <cell r="V96">
            <v>10209.200000000001</v>
          </cell>
          <cell r="W96">
            <v>49524.2</v>
          </cell>
        </row>
        <row r="97">
          <cell r="A97">
            <v>530359</v>
          </cell>
          <cell r="B97" t="str">
            <v>CENTRO DI RADIOLOGIA BARTOLOMERO DE IURI DI BARTOLOMEO DE IURI &amp; C. S.A.S.</v>
          </cell>
          <cell r="C97">
            <v>6388</v>
          </cell>
          <cell r="D97">
            <v>255000</v>
          </cell>
          <cell r="E97">
            <v>220897</v>
          </cell>
          <cell r="F97">
            <v>1</v>
          </cell>
          <cell r="G97" t="str">
            <v>SI</v>
          </cell>
          <cell r="H97">
            <v>31.459346096401141</v>
          </cell>
          <cell r="J97">
            <v>7365</v>
          </cell>
          <cell r="K97">
            <v>300995.54999998701</v>
          </cell>
          <cell r="L97">
            <v>231698.08399999441</v>
          </cell>
          <cell r="M97">
            <v>0.13457076080061187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220897</v>
          </cell>
          <cell r="U97">
            <v>10801.083999994415</v>
          </cell>
          <cell r="V97">
            <v>0</v>
          </cell>
          <cell r="W97">
            <v>10801.083999994415</v>
          </cell>
        </row>
        <row r="98">
          <cell r="A98">
            <v>530365</v>
          </cell>
          <cell r="B98" t="str">
            <v>STUDIO DI RADIOLOGIA MEDICA VALLONE S.A.S. - (CENTRO DI RIABILITAZIONE EX ART. 44)</v>
          </cell>
          <cell r="C98">
            <v>6335</v>
          </cell>
          <cell r="D98">
            <v>252900</v>
          </cell>
          <cell r="E98">
            <v>219045</v>
          </cell>
          <cell r="F98">
            <v>1</v>
          </cell>
          <cell r="G98" t="str">
            <v>SI</v>
          </cell>
          <cell r="H98">
            <v>38.715279949756464</v>
          </cell>
          <cell r="J98">
            <v>6369</v>
          </cell>
          <cell r="K98">
            <v>276860.53999999946</v>
          </cell>
          <cell r="L98">
            <v>246577.61799999891</v>
          </cell>
          <cell r="M98">
            <v>0</v>
          </cell>
          <cell r="O98">
            <v>78.58</v>
          </cell>
          <cell r="P98">
            <v>0</v>
          </cell>
          <cell r="Q98">
            <v>0</v>
          </cell>
          <cell r="R98">
            <v>0</v>
          </cell>
          <cell r="T98">
            <v>219045</v>
          </cell>
          <cell r="U98">
            <v>21904.5</v>
          </cell>
          <cell r="V98">
            <v>5549.54</v>
          </cell>
          <cell r="W98">
            <v>27454.04</v>
          </cell>
        </row>
        <row r="99">
          <cell r="A99">
            <v>530396</v>
          </cell>
          <cell r="B99" t="str">
            <v>STUDIO CLIN.RADIOL.MINELLI SNC - (CENTRO DI RIABILITAZIONE EX ART. 44)</v>
          </cell>
          <cell r="C99">
            <v>9388</v>
          </cell>
          <cell r="D99">
            <v>454000</v>
          </cell>
          <cell r="E99">
            <v>393223</v>
          </cell>
          <cell r="F99">
            <v>1</v>
          </cell>
          <cell r="G99" t="str">
            <v>SI</v>
          </cell>
          <cell r="H99">
            <v>32.811180132132876</v>
          </cell>
          <cell r="J99">
            <v>12563</v>
          </cell>
          <cell r="K99">
            <v>465357.84999996779</v>
          </cell>
          <cell r="L99">
            <v>412206.8559999853</v>
          </cell>
          <cell r="M99">
            <v>0.17717649693965914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393223</v>
          </cell>
          <cell r="U99">
            <v>18983.855999985302</v>
          </cell>
          <cell r="V99">
            <v>0</v>
          </cell>
          <cell r="W99">
            <v>18983.855999985302</v>
          </cell>
        </row>
        <row r="100">
          <cell r="A100">
            <v>530439</v>
          </cell>
          <cell r="B100" t="str">
            <v>CENTRO DIAGNOSTICO TRIVELLINI SRL</v>
          </cell>
          <cell r="C100">
            <v>8958</v>
          </cell>
          <cell r="D100">
            <v>433200</v>
          </cell>
          <cell r="E100">
            <v>375234</v>
          </cell>
          <cell r="F100">
            <v>1</v>
          </cell>
          <cell r="G100" t="str">
            <v>SI</v>
          </cell>
          <cell r="H100">
            <v>43.477008631458538</v>
          </cell>
          <cell r="J100">
            <v>8805</v>
          </cell>
          <cell r="K100">
            <v>413952.14999998017</v>
          </cell>
          <cell r="L100">
            <v>382815.06099999242</v>
          </cell>
          <cell r="M100">
            <v>0.54430620354583326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375234</v>
          </cell>
          <cell r="U100">
            <v>7581.06099999242</v>
          </cell>
          <cell r="V100">
            <v>0</v>
          </cell>
          <cell r="W100">
            <v>7581.06099999242</v>
          </cell>
        </row>
        <row r="101">
          <cell r="A101">
            <v>530444</v>
          </cell>
          <cell r="B101" t="str">
            <v>SDN  S.P.A.</v>
          </cell>
          <cell r="C101">
            <v>83404</v>
          </cell>
          <cell r="D101">
            <v>7056800</v>
          </cell>
          <cell r="E101">
            <v>6112197</v>
          </cell>
          <cell r="F101">
            <v>2</v>
          </cell>
          <cell r="G101" t="str">
            <v>SI</v>
          </cell>
          <cell r="H101">
            <v>81.161042959762895</v>
          </cell>
          <cell r="J101">
            <v>85196</v>
          </cell>
          <cell r="K101">
            <v>7639147.5899996785</v>
          </cell>
          <cell r="L101">
            <v>6914596.21599996</v>
          </cell>
          <cell r="M101">
            <v>0.87031931072374646</v>
          </cell>
          <cell r="O101">
            <v>31754.286999999986</v>
          </cell>
          <cell r="P101">
            <v>0</v>
          </cell>
          <cell r="Q101">
            <v>143376</v>
          </cell>
          <cell r="R101">
            <v>0</v>
          </cell>
          <cell r="T101">
            <v>6112197</v>
          </cell>
          <cell r="U101">
            <v>611219</v>
          </cell>
          <cell r="V101">
            <v>16049.93</v>
          </cell>
          <cell r="W101">
            <v>627268.93000000005</v>
          </cell>
        </row>
        <row r="102">
          <cell r="A102" t="str">
            <v>AMB072</v>
          </cell>
          <cell r="B102" t="str">
            <v>DISTRETTO 24 - C.DI CURA VILLA ANGELA SRL</v>
          </cell>
          <cell r="C102">
            <v>15015</v>
          </cell>
          <cell r="D102">
            <v>1270400</v>
          </cell>
          <cell r="E102">
            <v>1100391</v>
          </cell>
          <cell r="F102">
            <v>1</v>
          </cell>
          <cell r="G102" t="str">
            <v>SI</v>
          </cell>
          <cell r="H102">
            <v>80.958727525165514</v>
          </cell>
          <cell r="J102">
            <v>14405</v>
          </cell>
          <cell r="K102">
            <v>1295468.610000049</v>
          </cell>
          <cell r="L102">
            <v>1166210.4700000093</v>
          </cell>
          <cell r="M102">
            <v>0.25067187886402542</v>
          </cell>
          <cell r="O102">
            <v>871.85000000000014</v>
          </cell>
          <cell r="P102">
            <v>0</v>
          </cell>
          <cell r="Q102">
            <v>21390</v>
          </cell>
          <cell r="R102">
            <v>0</v>
          </cell>
          <cell r="T102">
            <v>1100391</v>
          </cell>
          <cell r="U102">
            <v>43557.620000009287</v>
          </cell>
          <cell r="V102">
            <v>0</v>
          </cell>
          <cell r="W102">
            <v>43557.620000009287</v>
          </cell>
        </row>
        <row r="103">
          <cell r="A103" t="str">
            <v>AMB335</v>
          </cell>
          <cell r="B103" t="str">
            <v>HEMATOLOGY SRL</v>
          </cell>
          <cell r="C103">
            <v>8577</v>
          </cell>
          <cell r="D103">
            <v>414800</v>
          </cell>
          <cell r="E103">
            <v>359313</v>
          </cell>
          <cell r="F103">
            <v>1</v>
          </cell>
          <cell r="G103" t="str">
            <v>SI</v>
          </cell>
          <cell r="H103">
            <v>58.41377997716026</v>
          </cell>
          <cell r="J103">
            <v>7881</v>
          </cell>
          <cell r="K103">
            <v>523068.43999998091</v>
          </cell>
          <cell r="L103">
            <v>460359</v>
          </cell>
          <cell r="M103">
            <v>0.37488528065328175</v>
          </cell>
          <cell r="O103">
            <v>0</v>
          </cell>
          <cell r="P103">
            <v>0</v>
          </cell>
          <cell r="Q103">
            <v>14428</v>
          </cell>
          <cell r="R103">
            <v>0</v>
          </cell>
          <cell r="T103">
            <v>359313</v>
          </cell>
          <cell r="U103">
            <v>35931</v>
          </cell>
          <cell r="V103">
            <v>50687</v>
          </cell>
          <cell r="W103">
            <v>86618</v>
          </cell>
        </row>
        <row r="104">
          <cell r="A104" t="str">
            <v>AMB355</v>
          </cell>
          <cell r="B104" t="str">
            <v>COLEMAN S.P.A.</v>
          </cell>
          <cell r="C104">
            <v>10014</v>
          </cell>
          <cell r="D104">
            <v>484300</v>
          </cell>
          <cell r="E104">
            <v>419517</v>
          </cell>
          <cell r="F104">
            <v>1</v>
          </cell>
          <cell r="G104" t="str">
            <v>SI</v>
          </cell>
          <cell r="H104">
            <v>47.228303862659928</v>
          </cell>
          <cell r="J104">
            <v>9320</v>
          </cell>
          <cell r="K104">
            <v>479134.18999997521</v>
          </cell>
          <cell r="L104">
            <v>440167.79199999053</v>
          </cell>
          <cell r="M104">
            <v>4.3460262640422203</v>
          </cell>
          <cell r="O104">
            <v>133.1</v>
          </cell>
          <cell r="P104">
            <v>0</v>
          </cell>
          <cell r="Q104">
            <v>0</v>
          </cell>
          <cell r="R104">
            <v>0</v>
          </cell>
          <cell r="T104">
            <v>419517</v>
          </cell>
          <cell r="U104">
            <v>20517.691999990529</v>
          </cell>
          <cell r="V104">
            <v>0</v>
          </cell>
          <cell r="W104">
            <v>20517.691999990529</v>
          </cell>
        </row>
        <row r="105">
          <cell r="A105" t="str">
            <v>AMB384</v>
          </cell>
          <cell r="B105" t="str">
            <v>CENTRO MULTIMEDICO AMBROSIO SRL</v>
          </cell>
          <cell r="C105">
            <v>18943</v>
          </cell>
          <cell r="D105">
            <v>916100</v>
          </cell>
          <cell r="E105">
            <v>793485</v>
          </cell>
          <cell r="F105">
            <v>1</v>
          </cell>
          <cell r="G105" t="str">
            <v>SI</v>
          </cell>
          <cell r="H105">
            <v>48.893203213227309</v>
          </cell>
          <cell r="J105">
            <v>17179</v>
          </cell>
          <cell r="K105">
            <v>929514.65000005625</v>
          </cell>
          <cell r="L105">
            <v>839936.338000032</v>
          </cell>
          <cell r="M105">
            <v>1.509298424888011</v>
          </cell>
          <cell r="O105">
            <v>469.79099999999994</v>
          </cell>
          <cell r="P105">
            <v>0</v>
          </cell>
          <cell r="Q105">
            <v>0</v>
          </cell>
          <cell r="R105">
            <v>0</v>
          </cell>
          <cell r="T105">
            <v>793485</v>
          </cell>
          <cell r="U105">
            <v>45981.547000032006</v>
          </cell>
          <cell r="V105">
            <v>0</v>
          </cell>
          <cell r="W105">
            <v>45981.547000032006</v>
          </cell>
        </row>
        <row r="106">
          <cell r="A106" t="str">
            <v>RAD488</v>
          </cell>
          <cell r="B106" t="str">
            <v>LA NUOVA VILLALBA SRL</v>
          </cell>
          <cell r="C106">
            <v>0</v>
          </cell>
          <cell r="D106">
            <v>0</v>
          </cell>
          <cell r="E106">
            <v>8586</v>
          </cell>
          <cell r="F106" t="str">
            <v>…..%</v>
          </cell>
          <cell r="G106" t="str">
            <v xml:space="preserve">SI </v>
          </cell>
          <cell r="H106"/>
          <cell r="J106"/>
          <cell r="K106"/>
          <cell r="L106"/>
          <cell r="M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RAD494</v>
          </cell>
          <cell r="B107" t="str">
            <v>CENTRO POLIDIAGNOSTICO CASTALDO SRL</v>
          </cell>
          <cell r="C107">
            <v>0</v>
          </cell>
          <cell r="D107">
            <v>0</v>
          </cell>
          <cell r="E107">
            <v>8586</v>
          </cell>
          <cell r="F107" t="str">
            <v>…..%</v>
          </cell>
          <cell r="G107" t="str">
            <v xml:space="preserve">NO </v>
          </cell>
          <cell r="H107">
            <v>0</v>
          </cell>
          <cell r="J107"/>
          <cell r="K107"/>
          <cell r="L107"/>
          <cell r="M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08">
          <cell r="B108" t="str">
            <v>ASL Napoli 1 Centro  Totale</v>
          </cell>
          <cell r="C108">
            <v>508158</v>
          </cell>
          <cell r="D108">
            <v>30122500</v>
          </cell>
          <cell r="E108">
            <v>26237193</v>
          </cell>
          <cell r="F108"/>
          <cell r="G108"/>
          <cell r="H108" t="str">
            <v>€ __,__</v>
          </cell>
          <cell r="J108">
            <v>531335</v>
          </cell>
          <cell r="K108">
            <v>31919913.149999619</v>
          </cell>
          <cell r="L108">
            <v>28241133.973000135</v>
          </cell>
          <cell r="M108"/>
          <cell r="O108">
            <v>41543.673999999985</v>
          </cell>
          <cell r="P108">
            <v>0</v>
          </cell>
          <cell r="Q108">
            <v>365300</v>
          </cell>
          <cell r="R108">
            <v>-24889.002000353626</v>
          </cell>
          <cell r="T108">
            <v>25833354.401000369</v>
          </cell>
          <cell r="U108">
            <v>1613532.0770000911</v>
          </cell>
          <cell r="V108">
            <v>412292.83300008025</v>
          </cell>
          <cell r="W108"/>
        </row>
        <row r="109">
          <cell r="B109" t="str">
            <v>ASL Napoli 2 Nord</v>
          </cell>
        </row>
        <row r="110">
          <cell r="A110">
            <v>21030</v>
          </cell>
          <cell r="B110" t="str">
            <v>ECORAD SNC</v>
          </cell>
          <cell r="C110">
            <v>3223</v>
          </cell>
          <cell r="D110">
            <v>233701</v>
          </cell>
          <cell r="E110">
            <v>211232</v>
          </cell>
          <cell r="F110">
            <v>0.01</v>
          </cell>
          <cell r="G110" t="str">
            <v>SI</v>
          </cell>
          <cell r="H110">
            <v>76.536028786391867</v>
          </cell>
          <cell r="J110">
            <v>3057</v>
          </cell>
          <cell r="K110">
            <v>233970.63999999996</v>
          </cell>
          <cell r="L110">
            <v>208943.59</v>
          </cell>
          <cell r="M110">
            <v>0</v>
          </cell>
          <cell r="O110">
            <v>0</v>
          </cell>
          <cell r="P110">
            <v>0</v>
          </cell>
          <cell r="Q110">
            <v>9847.82</v>
          </cell>
          <cell r="R110">
            <v>0</v>
          </cell>
          <cell r="T110">
            <v>199095.77</v>
          </cell>
          <cell r="U110">
            <v>0</v>
          </cell>
          <cell r="V110">
            <v>0</v>
          </cell>
          <cell r="W110"/>
        </row>
        <row r="111">
          <cell r="A111">
            <v>21031</v>
          </cell>
          <cell r="B111" t="str">
            <v>DIAGNOSTICA DI LABORATORIO E RADIOLOGIA SAS DI DE LUCIANO  VAINO</v>
          </cell>
          <cell r="C111">
            <v>1417</v>
          </cell>
          <cell r="D111">
            <v>39200</v>
          </cell>
          <cell r="E111">
            <v>33987</v>
          </cell>
          <cell r="F111">
            <v>0.01</v>
          </cell>
          <cell r="G111" t="str">
            <v>SI</v>
          </cell>
          <cell r="H111">
            <v>33.363113496932513</v>
          </cell>
          <cell r="J111">
            <v>1304</v>
          </cell>
          <cell r="K111">
            <v>43505.499999999993</v>
          </cell>
          <cell r="L111">
            <v>36797.07</v>
          </cell>
          <cell r="M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85.23</v>
          </cell>
          <cell r="T111">
            <v>33987</v>
          </cell>
          <cell r="U111">
            <v>2724.8399999999965</v>
          </cell>
          <cell r="V111">
            <v>0</v>
          </cell>
          <cell r="W111"/>
        </row>
        <row r="112">
          <cell r="A112">
            <v>21051</v>
          </cell>
          <cell r="B112" t="str">
            <v>CASA DI CURA SAN GIOVAN GIUSEPPE CENTRO MEDICO CHIRURGICO SRL</v>
          </cell>
          <cell r="C112">
            <v>10270</v>
          </cell>
          <cell r="D112">
            <v>429400</v>
          </cell>
          <cell r="E112">
            <v>371950</v>
          </cell>
          <cell r="F112">
            <v>0.01</v>
          </cell>
          <cell r="G112" t="str">
            <v>SI</v>
          </cell>
          <cell r="H112">
            <v>53.129038792045172</v>
          </cell>
          <cell r="J112">
            <v>8146</v>
          </cell>
          <cell r="K112">
            <v>432789.14999999997</v>
          </cell>
          <cell r="L112">
            <v>380460.91999999993</v>
          </cell>
          <cell r="M112">
            <v>1.0371367445571021E-3</v>
          </cell>
          <cell r="O112">
            <v>0</v>
          </cell>
          <cell r="P112">
            <v>0</v>
          </cell>
          <cell r="Q112">
            <v>6286.39</v>
          </cell>
          <cell r="R112">
            <v>1664.29</v>
          </cell>
          <cell r="T112">
            <v>371950</v>
          </cell>
          <cell r="U112">
            <v>560.23999999993248</v>
          </cell>
          <cell r="V112">
            <v>0</v>
          </cell>
          <cell r="W112"/>
        </row>
        <row r="113">
          <cell r="A113">
            <v>22022</v>
          </cell>
          <cell r="B113" t="str">
            <v>STUDIO RADIOLOGIA GUIDA DOMENICO</v>
          </cell>
          <cell r="C113">
            <v>2285</v>
          </cell>
          <cell r="D113">
            <v>63200</v>
          </cell>
          <cell r="E113">
            <v>54725</v>
          </cell>
          <cell r="F113">
            <v>0.01</v>
          </cell>
          <cell r="G113" t="str">
            <v>SI</v>
          </cell>
          <cell r="H113">
            <v>31.377160493827162</v>
          </cell>
          <cell r="J113">
            <v>1620</v>
          </cell>
          <cell r="K113">
            <v>50831</v>
          </cell>
          <cell r="L113">
            <v>46283.5</v>
          </cell>
          <cell r="M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131.46</v>
          </cell>
          <cell r="T113">
            <v>46152.04</v>
          </cell>
          <cell r="U113">
            <v>0</v>
          </cell>
          <cell r="V113">
            <v>0</v>
          </cell>
          <cell r="W113"/>
        </row>
        <row r="114">
          <cell r="A114">
            <v>22034</v>
          </cell>
          <cell r="B114" t="str">
            <v>GIOMAR SAS DI MAGLIONE F &amp; C</v>
          </cell>
          <cell r="C114">
            <v>7912</v>
          </cell>
          <cell r="D114">
            <v>273200</v>
          </cell>
          <cell r="E114">
            <v>236638</v>
          </cell>
          <cell r="F114">
            <v>0.01</v>
          </cell>
          <cell r="G114" t="str">
            <v>SI</v>
          </cell>
          <cell r="H114">
            <v>36.333327563249</v>
          </cell>
          <cell r="J114">
            <v>7510</v>
          </cell>
          <cell r="K114">
            <v>272863.28999999998</v>
          </cell>
          <cell r="L114">
            <v>236635.99</v>
          </cell>
          <cell r="M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2228.4</v>
          </cell>
          <cell r="T114">
            <v>234407.59</v>
          </cell>
          <cell r="U114">
            <v>0</v>
          </cell>
          <cell r="V114">
            <v>0</v>
          </cell>
          <cell r="W114"/>
        </row>
        <row r="115">
          <cell r="A115">
            <v>22035</v>
          </cell>
          <cell r="B115" t="str">
            <v>GESTIONE SERVIZI CENTRI DI RADIOLOGIA DANIELE</v>
          </cell>
          <cell r="C115">
            <v>10286</v>
          </cell>
          <cell r="D115">
            <v>284500</v>
          </cell>
          <cell r="E115">
            <v>246405</v>
          </cell>
          <cell r="F115">
            <v>0.01</v>
          </cell>
          <cell r="G115" t="str">
            <v>SI</v>
          </cell>
          <cell r="H115">
            <v>32.54013635363976</v>
          </cell>
          <cell r="J115">
            <v>9094</v>
          </cell>
          <cell r="K115">
            <v>295920</v>
          </cell>
          <cell r="L115">
            <v>248999.24</v>
          </cell>
          <cell r="M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255.69</v>
          </cell>
          <cell r="T115">
            <v>246405</v>
          </cell>
          <cell r="U115">
            <v>2338.5499999999884</v>
          </cell>
          <cell r="V115">
            <v>0</v>
          </cell>
          <cell r="W115"/>
        </row>
        <row r="116">
          <cell r="A116">
            <v>22053</v>
          </cell>
          <cell r="B116" t="str">
            <v>GEMINI STUDIO RADIOLOGICO SRL</v>
          </cell>
          <cell r="C116">
            <v>28299</v>
          </cell>
          <cell r="D116">
            <v>1838900</v>
          </cell>
          <cell r="E116">
            <v>1592750</v>
          </cell>
          <cell r="F116">
            <v>0.01</v>
          </cell>
          <cell r="G116" t="str">
            <v>SI</v>
          </cell>
          <cell r="H116">
            <v>62.579242503772711</v>
          </cell>
          <cell r="J116">
            <v>30482</v>
          </cell>
          <cell r="K116">
            <v>1907540.4699999997</v>
          </cell>
          <cell r="L116">
            <v>1733024.38</v>
          </cell>
          <cell r="M116">
            <v>2.3233891262395283E-3</v>
          </cell>
          <cell r="O116">
            <v>0</v>
          </cell>
          <cell r="P116">
            <v>0</v>
          </cell>
          <cell r="Q116">
            <v>0</v>
          </cell>
          <cell r="R116">
            <v>2340.0500000000002</v>
          </cell>
          <cell r="T116">
            <v>1592750</v>
          </cell>
          <cell r="U116">
            <v>137934.32999999984</v>
          </cell>
          <cell r="V116">
            <v>0</v>
          </cell>
          <cell r="W116"/>
        </row>
        <row r="117">
          <cell r="A117">
            <v>22063</v>
          </cell>
          <cell r="B117" t="str">
            <v>STUDIO RADIOLOGICO FURBATTO S.A.S. DI MAIONE F.SCO &amp; C.</v>
          </cell>
          <cell r="C117">
            <v>17101</v>
          </cell>
          <cell r="D117">
            <v>1111200</v>
          </cell>
          <cell r="E117">
            <v>962466</v>
          </cell>
          <cell r="F117">
            <v>0.01</v>
          </cell>
          <cell r="G117" t="str">
            <v>SI</v>
          </cell>
          <cell r="H117">
            <v>54.636499052132699</v>
          </cell>
          <cell r="J117">
            <v>21100</v>
          </cell>
          <cell r="K117">
            <v>1152830.1299999999</v>
          </cell>
          <cell r="L117">
            <v>1005647.63</v>
          </cell>
          <cell r="M117">
            <v>4.3592605095683469E-3</v>
          </cell>
          <cell r="O117">
            <v>0</v>
          </cell>
          <cell r="P117">
            <v>0</v>
          </cell>
          <cell r="Q117">
            <v>0</v>
          </cell>
          <cell r="R117">
            <v>696.9</v>
          </cell>
          <cell r="T117">
            <v>962466</v>
          </cell>
          <cell r="U117">
            <v>42484.729999999981</v>
          </cell>
          <cell r="V117">
            <v>0</v>
          </cell>
          <cell r="W117"/>
        </row>
        <row r="118">
          <cell r="A118">
            <v>23005</v>
          </cell>
          <cell r="B118" t="str">
            <v>CASA DI CURA VILLA DEI FIORI MUGNANO</v>
          </cell>
          <cell r="C118">
            <v>1341</v>
          </cell>
          <cell r="D118">
            <v>46300</v>
          </cell>
          <cell r="E118">
            <v>40126</v>
          </cell>
          <cell r="F118">
            <v>0.01</v>
          </cell>
          <cell r="G118" t="str">
            <v>SI</v>
          </cell>
          <cell r="H118">
            <v>43.409080188679248</v>
          </cell>
          <cell r="J118">
            <v>848</v>
          </cell>
          <cell r="K118">
            <v>36810.9</v>
          </cell>
          <cell r="L118">
            <v>33328.800000000003</v>
          </cell>
          <cell r="M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T118">
            <v>33328.800000000003</v>
          </cell>
          <cell r="U118">
            <v>0</v>
          </cell>
          <cell r="V118">
            <v>0</v>
          </cell>
          <cell r="W118"/>
        </row>
        <row r="119">
          <cell r="A119">
            <v>23026</v>
          </cell>
          <cell r="B119" t="str">
            <v>VILLA MAIONE CASA DI CURA SRL</v>
          </cell>
          <cell r="C119">
            <v>1196</v>
          </cell>
          <cell r="D119">
            <v>41300</v>
          </cell>
          <cell r="E119">
            <v>35801</v>
          </cell>
          <cell r="F119">
            <v>0.01</v>
          </cell>
          <cell r="G119" t="str">
            <v>SI</v>
          </cell>
          <cell r="H119">
            <v>68.981126596980261</v>
          </cell>
          <cell r="J119">
            <v>861</v>
          </cell>
          <cell r="K119">
            <v>59392.750000000007</v>
          </cell>
          <cell r="L119">
            <v>54286.30999999999</v>
          </cell>
          <cell r="M119">
            <v>4.2148747999265386E-3</v>
          </cell>
          <cell r="O119">
            <v>0</v>
          </cell>
          <cell r="P119">
            <v>0</v>
          </cell>
          <cell r="Q119">
            <v>9586.44</v>
          </cell>
          <cell r="R119">
            <v>0</v>
          </cell>
          <cell r="T119">
            <v>35801</v>
          </cell>
          <cell r="U119">
            <v>3580.1</v>
          </cell>
          <cell r="V119">
            <v>5318.7699999999877</v>
          </cell>
          <cell r="W119"/>
        </row>
        <row r="120">
          <cell r="A120">
            <v>23044</v>
          </cell>
          <cell r="B120" t="str">
            <v>RAGGI X CENTRO DIAGN. E POLISP. DI ORLANDO GENNARO &amp; C. S.N</v>
          </cell>
          <cell r="C120">
            <v>26264</v>
          </cell>
          <cell r="D120">
            <v>1098100</v>
          </cell>
          <cell r="E120">
            <v>951086</v>
          </cell>
          <cell r="F120">
            <v>0.01</v>
          </cell>
          <cell r="G120" t="str">
            <v>SI</v>
          </cell>
          <cell r="H120">
            <v>44.818339930727369</v>
          </cell>
          <cell r="J120">
            <v>24252</v>
          </cell>
          <cell r="K120">
            <v>1086934.3800000001</v>
          </cell>
          <cell r="L120">
            <v>942606.38</v>
          </cell>
          <cell r="M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864.63999999999987</v>
          </cell>
          <cell r="T120">
            <v>941741.74</v>
          </cell>
          <cell r="U120">
            <v>0</v>
          </cell>
          <cell r="V120">
            <v>0</v>
          </cell>
          <cell r="W120"/>
        </row>
        <row r="121">
          <cell r="A121">
            <v>23045</v>
          </cell>
          <cell r="B121" t="str">
            <v>STUDIO DI RADIOLOGIA CE.DI.ME.</v>
          </cell>
          <cell r="C121">
            <v>18891</v>
          </cell>
          <cell r="D121">
            <v>652300</v>
          </cell>
          <cell r="E121">
            <v>565029</v>
          </cell>
          <cell r="F121">
            <v>0.01</v>
          </cell>
          <cell r="G121" t="str">
            <v>SI</v>
          </cell>
          <cell r="H121">
            <v>44.141562056050624</v>
          </cell>
          <cell r="J121">
            <v>15486</v>
          </cell>
          <cell r="K121">
            <v>683576.23</v>
          </cell>
          <cell r="L121">
            <v>622020.32999999996</v>
          </cell>
          <cell r="M121">
            <v>1.4282491377733589E-4</v>
          </cell>
          <cell r="O121">
            <v>0</v>
          </cell>
          <cell r="P121">
            <v>0</v>
          </cell>
          <cell r="Q121">
            <v>0</v>
          </cell>
          <cell r="R121">
            <v>630.26</v>
          </cell>
          <cell r="T121">
            <v>565029</v>
          </cell>
          <cell r="U121">
            <v>56361.069999999949</v>
          </cell>
          <cell r="V121">
            <v>0</v>
          </cell>
          <cell r="W121"/>
        </row>
        <row r="122">
          <cell r="A122">
            <v>23046</v>
          </cell>
          <cell r="B122" t="str">
            <v>STUDIO DI RADIOLOGIA DIAGNOSTICA PALUMBO SRL</v>
          </cell>
          <cell r="C122">
            <v>27101</v>
          </cell>
          <cell r="D122">
            <v>1133100</v>
          </cell>
          <cell r="E122">
            <v>981417</v>
          </cell>
          <cell r="F122">
            <v>0.01</v>
          </cell>
          <cell r="G122" t="str">
            <v>SI</v>
          </cell>
          <cell r="H122">
            <v>44.295758786837482</v>
          </cell>
          <cell r="J122">
            <v>26773</v>
          </cell>
          <cell r="K122">
            <v>1185930.3499999999</v>
          </cell>
          <cell r="L122">
            <v>1023480.4200000002</v>
          </cell>
          <cell r="M122">
            <v>1.1035384536227863E-3</v>
          </cell>
          <cell r="O122">
            <v>0</v>
          </cell>
          <cell r="P122">
            <v>0</v>
          </cell>
          <cell r="Q122">
            <v>0</v>
          </cell>
          <cell r="R122">
            <v>3368.2599999999998</v>
          </cell>
          <cell r="T122">
            <v>981417</v>
          </cell>
          <cell r="U122">
            <v>38695.160000000149</v>
          </cell>
          <cell r="V122">
            <v>0</v>
          </cell>
          <cell r="W122"/>
        </row>
        <row r="123">
          <cell r="A123">
            <v>23048</v>
          </cell>
          <cell r="B123" t="str">
            <v>C.M.R.  DI ORABONA GIOVANNI</v>
          </cell>
          <cell r="C123">
            <v>8192</v>
          </cell>
          <cell r="D123">
            <v>399798</v>
          </cell>
          <cell r="E123">
            <v>340659</v>
          </cell>
          <cell r="F123">
            <v>0.01</v>
          </cell>
          <cell r="G123" t="str">
            <v>SI</v>
          </cell>
          <cell r="H123">
            <v>49.895258484369293</v>
          </cell>
          <cell r="J123">
            <v>8221</v>
          </cell>
          <cell r="K123">
            <v>410188.92</v>
          </cell>
          <cell r="L123">
            <v>365430.37</v>
          </cell>
          <cell r="M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807.35</v>
          </cell>
          <cell r="T123">
            <v>340659</v>
          </cell>
          <cell r="U123">
            <v>23964.01999999996</v>
          </cell>
          <cell r="V123">
            <v>0</v>
          </cell>
          <cell r="W123"/>
        </row>
        <row r="124">
          <cell r="A124">
            <v>23049</v>
          </cell>
          <cell r="B124" t="str">
            <v>DIAGN. CICCARELLI S.A.S. DI GRAGNANIELLO LORENZO</v>
          </cell>
          <cell r="C124">
            <v>4975</v>
          </cell>
          <cell r="D124">
            <v>171800</v>
          </cell>
          <cell r="E124">
            <v>148811</v>
          </cell>
          <cell r="F124">
            <v>0.01</v>
          </cell>
          <cell r="G124" t="str">
            <v>SI</v>
          </cell>
          <cell r="H124">
            <v>36.339559223653183</v>
          </cell>
          <cell r="J124">
            <v>5513</v>
          </cell>
          <cell r="K124">
            <v>200339.99</v>
          </cell>
          <cell r="L124">
            <v>176091.24000000002</v>
          </cell>
          <cell r="M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164.25</v>
          </cell>
          <cell r="T124">
            <v>148811</v>
          </cell>
          <cell r="U124">
            <v>14881.1</v>
          </cell>
          <cell r="V124">
            <v>12234.890000000019</v>
          </cell>
          <cell r="W124"/>
        </row>
        <row r="125">
          <cell r="A125">
            <v>23050</v>
          </cell>
          <cell r="B125" t="str">
            <v>RAGGI X VARCATURO SRL</v>
          </cell>
          <cell r="C125">
            <v>14040</v>
          </cell>
          <cell r="D125">
            <v>587000</v>
          </cell>
          <cell r="E125">
            <v>508468</v>
          </cell>
          <cell r="F125">
            <v>0.01</v>
          </cell>
          <cell r="G125" t="str">
            <v>SI</v>
          </cell>
          <cell r="H125">
            <v>49.100046504038509</v>
          </cell>
          <cell r="J125">
            <v>12257</v>
          </cell>
          <cell r="K125">
            <v>601819.27</v>
          </cell>
          <cell r="L125">
            <v>534378.67000000004</v>
          </cell>
          <cell r="M125">
            <v>4.9812991225866101E-4</v>
          </cell>
          <cell r="O125">
            <v>0</v>
          </cell>
          <cell r="P125">
            <v>0</v>
          </cell>
          <cell r="Q125">
            <v>0</v>
          </cell>
          <cell r="R125">
            <v>698.71</v>
          </cell>
          <cell r="T125">
            <v>508468</v>
          </cell>
          <cell r="U125">
            <v>25211.960000000079</v>
          </cell>
          <cell r="V125">
            <v>0</v>
          </cell>
          <cell r="W125"/>
        </row>
        <row r="126">
          <cell r="A126">
            <v>23051</v>
          </cell>
          <cell r="B126" t="str">
            <v>CENTRO AKTIS DIAGNOSTICA E TERAPIA SPA</v>
          </cell>
          <cell r="C126">
            <v>129146</v>
          </cell>
          <cell r="D126">
            <v>8391900</v>
          </cell>
          <cell r="E126">
            <v>7268628</v>
          </cell>
          <cell r="F126">
            <v>0.01</v>
          </cell>
          <cell r="G126" t="str">
            <v>SI</v>
          </cell>
          <cell r="H126">
            <v>69.797889269753796</v>
          </cell>
          <cell r="J126">
            <v>124862</v>
          </cell>
          <cell r="K126">
            <v>8715104.0499999989</v>
          </cell>
          <cell r="L126">
            <v>7983456.5</v>
          </cell>
          <cell r="M126">
            <v>4.713345654228842E-3</v>
          </cell>
          <cell r="O126">
            <v>0</v>
          </cell>
          <cell r="P126">
            <v>0</v>
          </cell>
          <cell r="Q126">
            <v>0</v>
          </cell>
          <cell r="R126">
            <v>1069.6599999999999</v>
          </cell>
          <cell r="T126">
            <v>7268628</v>
          </cell>
          <cell r="U126">
            <v>713758.83999999985</v>
          </cell>
          <cell r="V126">
            <v>0</v>
          </cell>
          <cell r="W126"/>
        </row>
        <row r="127">
          <cell r="A127">
            <v>23057</v>
          </cell>
          <cell r="B127" t="str">
            <v>STUDIO DI DIAGNOSTICA RADIOLOGICA G.MAZZELLA</v>
          </cell>
          <cell r="C127">
            <v>8077</v>
          </cell>
          <cell r="D127">
            <v>337700</v>
          </cell>
          <cell r="E127">
            <v>292537</v>
          </cell>
          <cell r="F127">
            <v>0.01</v>
          </cell>
          <cell r="G127" t="str">
            <v>SI</v>
          </cell>
          <cell r="H127">
            <v>64.637342795544384</v>
          </cell>
          <cell r="J127">
            <v>5566</v>
          </cell>
          <cell r="K127">
            <v>359771.45</v>
          </cell>
          <cell r="L127">
            <v>321729.2</v>
          </cell>
          <cell r="M127">
            <v>0</v>
          </cell>
          <cell r="O127">
            <v>0</v>
          </cell>
          <cell r="P127">
            <v>0</v>
          </cell>
          <cell r="Q127">
            <v>60279.08</v>
          </cell>
          <cell r="R127">
            <v>12152.2</v>
          </cell>
          <cell r="T127">
            <v>249297.91999999998</v>
          </cell>
          <cell r="U127">
            <v>0</v>
          </cell>
          <cell r="V127">
            <v>0</v>
          </cell>
          <cell r="W127"/>
        </row>
        <row r="128">
          <cell r="A128">
            <v>322211</v>
          </cell>
          <cell r="B128" t="str">
            <v>X RAYS CENTER S.R.L</v>
          </cell>
          <cell r="C128">
            <v>20696</v>
          </cell>
          <cell r="D128">
            <v>865300</v>
          </cell>
          <cell r="E128">
            <v>749475</v>
          </cell>
          <cell r="F128">
            <v>0.01</v>
          </cell>
          <cell r="G128" t="str">
            <v>SI</v>
          </cell>
          <cell r="H128">
            <v>44.856765406284481</v>
          </cell>
          <cell r="J128">
            <v>17217</v>
          </cell>
          <cell r="K128">
            <v>772298.92999999993</v>
          </cell>
          <cell r="L128">
            <v>656395.23</v>
          </cell>
          <cell r="M128">
            <v>2.1922462782065009E-3</v>
          </cell>
          <cell r="O128">
            <v>0</v>
          </cell>
          <cell r="P128">
            <v>0</v>
          </cell>
          <cell r="Q128">
            <v>0</v>
          </cell>
          <cell r="R128">
            <v>326.71000000000004</v>
          </cell>
          <cell r="T128">
            <v>656068.52</v>
          </cell>
          <cell r="U128">
            <v>0</v>
          </cell>
          <cell r="V128">
            <v>0</v>
          </cell>
          <cell r="W128"/>
        </row>
        <row r="129">
          <cell r="A129">
            <v>332711</v>
          </cell>
          <cell r="B129" t="str">
            <v>GESTIONE CENTRO DI DIAGNOSTICA RADIOLOGICA ED ECOGRAFICA SRL</v>
          </cell>
          <cell r="C129">
            <v>64995</v>
          </cell>
          <cell r="D129">
            <v>4223400</v>
          </cell>
          <cell r="E129">
            <v>3658119</v>
          </cell>
          <cell r="F129">
            <v>0.01</v>
          </cell>
          <cell r="G129" t="str">
            <v>SI</v>
          </cell>
          <cell r="H129">
            <v>60.343008940348817</v>
          </cell>
          <cell r="J129">
            <v>68230</v>
          </cell>
          <cell r="K129">
            <v>4117203.5</v>
          </cell>
          <cell r="L129">
            <v>3671220.7</v>
          </cell>
          <cell r="M129">
            <v>3.1363546190508241E-3</v>
          </cell>
          <cell r="O129">
            <v>0</v>
          </cell>
          <cell r="P129">
            <v>0</v>
          </cell>
          <cell r="Q129">
            <v>0</v>
          </cell>
          <cell r="R129">
            <v>2824.1600000000003</v>
          </cell>
          <cell r="T129">
            <v>3658119</v>
          </cell>
          <cell r="U129">
            <v>10277.540000000037</v>
          </cell>
          <cell r="V129">
            <v>0</v>
          </cell>
          <cell r="W129"/>
        </row>
        <row r="130">
          <cell r="A130">
            <v>413011</v>
          </cell>
          <cell r="B130" t="str">
            <v>A. CHIANESE S.R.L.</v>
          </cell>
          <cell r="C130">
            <v>11364</v>
          </cell>
          <cell r="D130">
            <v>392400</v>
          </cell>
          <cell r="E130">
            <v>339862</v>
          </cell>
          <cell r="F130">
            <v>0.01</v>
          </cell>
          <cell r="G130" t="str">
            <v>SI</v>
          </cell>
          <cell r="H130">
            <v>39.277992530345479</v>
          </cell>
          <cell r="J130">
            <v>9639</v>
          </cell>
          <cell r="K130">
            <v>378600.57000000007</v>
          </cell>
          <cell r="L130">
            <v>339931.77</v>
          </cell>
          <cell r="M130">
            <v>1.7458797687547709E-3</v>
          </cell>
          <cell r="O130">
            <v>0</v>
          </cell>
          <cell r="P130">
            <v>0</v>
          </cell>
          <cell r="Q130">
            <v>0</v>
          </cell>
          <cell r="R130">
            <v>50.09</v>
          </cell>
          <cell r="T130">
            <v>339862</v>
          </cell>
          <cell r="U130">
            <v>19.679999999993015</v>
          </cell>
          <cell r="V130">
            <v>0</v>
          </cell>
          <cell r="W130"/>
        </row>
        <row r="131">
          <cell r="A131">
            <v>413511</v>
          </cell>
          <cell r="B131" t="str">
            <v>IGEA RADIODIAGNOSTICA FRATTAMAGGIORE SRL</v>
          </cell>
          <cell r="C131">
            <v>34121</v>
          </cell>
          <cell r="D131">
            <v>2217200</v>
          </cell>
          <cell r="E131">
            <v>1920407</v>
          </cell>
          <cell r="F131">
            <v>0.01</v>
          </cell>
          <cell r="G131" t="str">
            <v>SI</v>
          </cell>
          <cell r="H131">
            <v>71.823385267756763</v>
          </cell>
          <cell r="J131">
            <v>31129</v>
          </cell>
          <cell r="K131">
            <v>2235790.16</v>
          </cell>
          <cell r="L131">
            <v>2027415.77</v>
          </cell>
          <cell r="M131">
            <v>3.8359768702006299E-3</v>
          </cell>
          <cell r="O131">
            <v>0</v>
          </cell>
          <cell r="P131">
            <v>0</v>
          </cell>
          <cell r="Q131">
            <v>0</v>
          </cell>
          <cell r="R131">
            <v>339.93</v>
          </cell>
          <cell r="T131">
            <v>1920407</v>
          </cell>
          <cell r="U131">
            <v>106668.84000000008</v>
          </cell>
          <cell r="V131">
            <v>0</v>
          </cell>
          <cell r="W131"/>
        </row>
        <row r="132">
          <cell r="A132">
            <v>512811</v>
          </cell>
          <cell r="B132" t="str">
            <v>RADIOLOGIA SAS</v>
          </cell>
          <cell r="C132">
            <v>12343</v>
          </cell>
          <cell r="D132">
            <v>341400</v>
          </cell>
          <cell r="E132">
            <v>295741</v>
          </cell>
          <cell r="F132">
            <v>0.01</v>
          </cell>
          <cell r="G132" t="str">
            <v>SI</v>
          </cell>
          <cell r="H132">
            <v>31.032158413998516</v>
          </cell>
          <cell r="J132">
            <v>10744</v>
          </cell>
          <cell r="K132">
            <v>333409.51000000007</v>
          </cell>
          <cell r="L132">
            <v>297225.01</v>
          </cell>
          <cell r="M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511.09999999999997</v>
          </cell>
          <cell r="T132">
            <v>295741</v>
          </cell>
          <cell r="U132">
            <v>972.9100000000326</v>
          </cell>
          <cell r="V132">
            <v>0</v>
          </cell>
          <cell r="W132"/>
        </row>
        <row r="133">
          <cell r="A133">
            <v>512911</v>
          </cell>
          <cell r="B133" t="str">
            <v>CENTRO MEDICO SETTE RE S.R.L.  RAD</v>
          </cell>
          <cell r="C133">
            <v>4241</v>
          </cell>
          <cell r="D133">
            <v>177300</v>
          </cell>
          <cell r="E133">
            <v>153540</v>
          </cell>
          <cell r="F133">
            <v>0.01</v>
          </cell>
          <cell r="G133" t="str">
            <v>SI</v>
          </cell>
          <cell r="H133">
            <v>29.436457428323198</v>
          </cell>
          <cell r="J133">
            <v>4604</v>
          </cell>
          <cell r="K133">
            <v>135525.45000000001</v>
          </cell>
          <cell r="L133">
            <v>121195.55</v>
          </cell>
          <cell r="M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244.81</v>
          </cell>
          <cell r="T133">
            <v>120950.74</v>
          </cell>
          <cell r="U133">
            <v>0</v>
          </cell>
          <cell r="V133">
            <v>0</v>
          </cell>
          <cell r="W133"/>
        </row>
        <row r="134">
          <cell r="A134">
            <v>522211</v>
          </cell>
          <cell r="B134" t="str">
            <v>STUDIO RAD. PROF. VINCENZO MUTO SRL</v>
          </cell>
          <cell r="C134">
            <v>96862</v>
          </cell>
          <cell r="D134">
            <v>6294100</v>
          </cell>
          <cell r="E134">
            <v>5451598</v>
          </cell>
          <cell r="F134">
            <v>0.01</v>
          </cell>
          <cell r="G134" t="str">
            <v>SI</v>
          </cell>
          <cell r="H134">
            <v>68.514959192880283</v>
          </cell>
          <cell r="J134">
            <v>97532</v>
          </cell>
          <cell r="K134">
            <v>6682401</v>
          </cell>
          <cell r="L134">
            <v>5966197.6399999997</v>
          </cell>
          <cell r="M134">
            <v>9.4403895744895241E-3</v>
          </cell>
          <cell r="O134">
            <v>0</v>
          </cell>
          <cell r="P134">
            <v>0</v>
          </cell>
          <cell r="Q134">
            <v>0</v>
          </cell>
          <cell r="R134">
            <v>3839.18</v>
          </cell>
          <cell r="T134">
            <v>5451598</v>
          </cell>
          <cell r="U134">
            <v>510760.45999999996</v>
          </cell>
          <cell r="V134">
            <v>0</v>
          </cell>
          <cell r="W134"/>
        </row>
        <row r="135">
          <cell r="A135">
            <v>612311</v>
          </cell>
          <cell r="B135" t="str">
            <v>C.R.T.F.</v>
          </cell>
          <cell r="C135">
            <v>10914</v>
          </cell>
          <cell r="D135">
            <v>709200</v>
          </cell>
          <cell r="E135">
            <v>614257</v>
          </cell>
          <cell r="F135">
            <v>0.01</v>
          </cell>
          <cell r="G135" t="str">
            <v>SI</v>
          </cell>
          <cell r="H135">
            <v>69.937854578096946</v>
          </cell>
          <cell r="J135">
            <v>11140</v>
          </cell>
          <cell r="K135">
            <v>779107.7</v>
          </cell>
          <cell r="L135">
            <v>694465.35</v>
          </cell>
          <cell r="M135">
            <v>1.938858432605745E-3</v>
          </cell>
          <cell r="O135">
            <v>0</v>
          </cell>
          <cell r="P135">
            <v>0</v>
          </cell>
          <cell r="Q135">
            <v>0</v>
          </cell>
          <cell r="R135">
            <v>91.41</v>
          </cell>
          <cell r="T135">
            <v>614257</v>
          </cell>
          <cell r="U135">
            <v>61425.7</v>
          </cell>
          <cell r="V135">
            <v>18691.239999999947</v>
          </cell>
          <cell r="W135"/>
        </row>
        <row r="136">
          <cell r="A136">
            <v>613711</v>
          </cell>
          <cell r="B136" t="str">
            <v>STUDIO DI RADIOLOGIA MEDICA ERREBI" SRL"</v>
          </cell>
          <cell r="C136">
            <v>2473</v>
          </cell>
          <cell r="D136">
            <v>68400</v>
          </cell>
          <cell r="E136">
            <v>59260</v>
          </cell>
          <cell r="F136">
            <v>0.01</v>
          </cell>
          <cell r="G136" t="str">
            <v>SI</v>
          </cell>
          <cell r="H136">
            <v>31.792968515742132</v>
          </cell>
          <cell r="J136">
            <v>2001</v>
          </cell>
          <cell r="K136">
            <v>63617.73</v>
          </cell>
          <cell r="L136">
            <v>54419.780000000006</v>
          </cell>
          <cell r="M136">
            <v>1.5485178367130479E-3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T136">
            <v>54419.780000000006</v>
          </cell>
          <cell r="U136">
            <v>0</v>
          </cell>
          <cell r="V136">
            <v>0</v>
          </cell>
          <cell r="W136"/>
        </row>
        <row r="137">
          <cell r="A137">
            <v>690100</v>
          </cell>
          <cell r="B137" t="str">
            <v>COLEMAN SPA</v>
          </cell>
          <cell r="C137">
            <v>37642</v>
          </cell>
          <cell r="D137">
            <v>2446000</v>
          </cell>
          <cell r="E137">
            <v>2118614</v>
          </cell>
          <cell r="F137">
            <v>0.01</v>
          </cell>
          <cell r="G137" t="str">
            <v>SI</v>
          </cell>
          <cell r="H137">
            <v>71.498541317891153</v>
          </cell>
          <cell r="J137">
            <v>36437</v>
          </cell>
          <cell r="K137">
            <v>2605192.35</v>
          </cell>
          <cell r="L137">
            <v>2355459.4</v>
          </cell>
          <cell r="M137">
            <v>4.2009087484165507E-3</v>
          </cell>
          <cell r="O137">
            <v>0</v>
          </cell>
          <cell r="P137">
            <v>0</v>
          </cell>
          <cell r="Q137">
            <v>0</v>
          </cell>
          <cell r="R137">
            <v>1389.1200000000001</v>
          </cell>
          <cell r="T137">
            <v>2118614</v>
          </cell>
          <cell r="U137">
            <v>211861.4</v>
          </cell>
          <cell r="V137">
            <v>23594.879999999801</v>
          </cell>
          <cell r="W137"/>
        </row>
        <row r="138">
          <cell r="A138">
            <v>690200</v>
          </cell>
          <cell r="B138" t="str">
            <v>CASA DI CURA VILLA DEI FIORI SRL ACERRA</v>
          </cell>
          <cell r="C138">
            <v>6630</v>
          </cell>
          <cell r="D138">
            <v>430800</v>
          </cell>
          <cell r="E138">
            <v>373129</v>
          </cell>
          <cell r="F138">
            <v>0.01</v>
          </cell>
          <cell r="G138" t="str">
            <v>SI</v>
          </cell>
          <cell r="H138">
            <v>91.940714762859031</v>
          </cell>
          <cell r="J138">
            <v>5988</v>
          </cell>
          <cell r="K138">
            <v>550540.99999999988</v>
          </cell>
          <cell r="L138">
            <v>504526.8</v>
          </cell>
          <cell r="M138">
            <v>2.9004247148020679E-2</v>
          </cell>
          <cell r="O138">
            <v>0</v>
          </cell>
          <cell r="P138">
            <v>0</v>
          </cell>
          <cell r="Q138">
            <v>90602.3</v>
          </cell>
          <cell r="R138">
            <v>0</v>
          </cell>
          <cell r="T138">
            <v>373129</v>
          </cell>
          <cell r="U138">
            <v>37312.9</v>
          </cell>
          <cell r="V138">
            <v>3482.5999999999985</v>
          </cell>
          <cell r="W138"/>
        </row>
        <row r="139">
          <cell r="A139">
            <v>712611</v>
          </cell>
          <cell r="B139" t="str">
            <v>ECOTAC S.A.S. DI SETOLA DR. VINCENZO DOMENICO</v>
          </cell>
          <cell r="C139">
            <v>5311</v>
          </cell>
          <cell r="D139">
            <v>183400</v>
          </cell>
          <cell r="E139">
            <v>158887</v>
          </cell>
          <cell r="F139">
            <v>0.01</v>
          </cell>
          <cell r="G139" t="str">
            <v>SI</v>
          </cell>
          <cell r="H139">
            <v>32.497225638159122</v>
          </cell>
          <cell r="J139">
            <v>5367</v>
          </cell>
          <cell r="K139">
            <v>174412.61000000002</v>
          </cell>
          <cell r="L139">
            <v>156081.66</v>
          </cell>
          <cell r="M139">
            <v>3.6721803189433016E-3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156081.66</v>
          </cell>
          <cell r="U139">
            <v>0</v>
          </cell>
          <cell r="V139">
            <v>0</v>
          </cell>
          <cell r="W139"/>
        </row>
        <row r="140">
          <cell r="A140">
            <v>713511</v>
          </cell>
          <cell r="B140" t="str">
            <v>I.D.A. S.R.L.</v>
          </cell>
          <cell r="C140">
            <v>24243</v>
          </cell>
          <cell r="D140">
            <v>1575300</v>
          </cell>
          <cell r="E140">
            <v>1364411</v>
          </cell>
          <cell r="F140">
            <v>0.01</v>
          </cell>
          <cell r="G140" t="str">
            <v>SI</v>
          </cell>
          <cell r="H140">
            <v>70.11560850130725</v>
          </cell>
          <cell r="J140">
            <v>23714</v>
          </cell>
          <cell r="K140">
            <v>1662721.54</v>
          </cell>
          <cell r="L140">
            <v>1493942.8900000001</v>
          </cell>
          <cell r="M140">
            <v>1.8205314394581708E-3</v>
          </cell>
          <cell r="O140">
            <v>0</v>
          </cell>
          <cell r="P140">
            <v>0</v>
          </cell>
          <cell r="Q140">
            <v>0</v>
          </cell>
          <cell r="R140">
            <v>97.6</v>
          </cell>
          <cell r="T140">
            <v>1364411</v>
          </cell>
          <cell r="U140">
            <v>129434.29000000004</v>
          </cell>
          <cell r="V140">
            <v>0</v>
          </cell>
          <cell r="W140"/>
        </row>
        <row r="141">
          <cell r="A141">
            <v>720200</v>
          </cell>
          <cell r="B141" t="str">
            <v>CENTRO BETA ECO RAD</v>
          </cell>
          <cell r="C141">
            <v>11801</v>
          </cell>
          <cell r="D141">
            <v>493400</v>
          </cell>
          <cell r="E141">
            <v>427389</v>
          </cell>
          <cell r="F141">
            <v>0.01</v>
          </cell>
          <cell r="G141" t="str">
            <v>SI</v>
          </cell>
          <cell r="H141">
            <v>46.108799098239835</v>
          </cell>
          <cell r="J141">
            <v>11533</v>
          </cell>
          <cell r="K141">
            <v>531772.78</v>
          </cell>
          <cell r="L141">
            <v>458739.18</v>
          </cell>
          <cell r="M141">
            <v>9.1280627043890169E-4</v>
          </cell>
          <cell r="O141">
            <v>0</v>
          </cell>
          <cell r="P141">
            <v>0</v>
          </cell>
          <cell r="Q141">
            <v>0</v>
          </cell>
          <cell r="R141">
            <v>67.31</v>
          </cell>
          <cell r="T141">
            <v>427389</v>
          </cell>
          <cell r="U141">
            <v>31282.869999999995</v>
          </cell>
          <cell r="V141">
            <v>0</v>
          </cell>
          <cell r="W141"/>
        </row>
        <row r="142">
          <cell r="A142">
            <v>812511</v>
          </cell>
          <cell r="B142" t="str">
            <v>STUDIO RAD. 'ANFRA' S.N.C. DR.CAPASSO G.</v>
          </cell>
          <cell r="C142">
            <v>7375</v>
          </cell>
          <cell r="D142">
            <v>204000</v>
          </cell>
          <cell r="E142">
            <v>176717</v>
          </cell>
          <cell r="F142">
            <v>0.01</v>
          </cell>
          <cell r="G142" t="str">
            <v>SI</v>
          </cell>
          <cell r="H142">
            <v>28.88991768379222</v>
          </cell>
          <cell r="J142">
            <v>7046</v>
          </cell>
          <cell r="K142">
            <v>203558.36</v>
          </cell>
          <cell r="L142">
            <v>177504.74999999997</v>
          </cell>
          <cell r="M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176717</v>
          </cell>
          <cell r="U142">
            <v>787.7499999999709</v>
          </cell>
          <cell r="V142">
            <v>0</v>
          </cell>
          <cell r="W142"/>
        </row>
        <row r="143">
          <cell r="A143" t="str">
            <v>AMB508</v>
          </cell>
          <cell r="B143" t="str">
            <v>AKTIS CLINIQUE S.P.A.</v>
          </cell>
          <cell r="C143">
            <v>4698</v>
          </cell>
          <cell r="D143">
            <v>340588</v>
          </cell>
          <cell r="E143">
            <v>307946</v>
          </cell>
          <cell r="F143">
            <v>0.01</v>
          </cell>
          <cell r="G143" t="str">
            <v>SI</v>
          </cell>
          <cell r="H143">
            <v>63.129325410110482</v>
          </cell>
          <cell r="J143">
            <v>5974</v>
          </cell>
          <cell r="K143">
            <v>377134.59</v>
          </cell>
          <cell r="L143">
            <v>347695.89000000007</v>
          </cell>
          <cell r="M143">
            <v>2.4878062262973535E-4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T143">
            <v>307946</v>
          </cell>
          <cell r="U143">
            <v>30794.6</v>
          </cell>
          <cell r="V143">
            <v>8955.2900000000736</v>
          </cell>
          <cell r="W143"/>
        </row>
        <row r="144">
          <cell r="A144" t="str">
            <v>RAD435</v>
          </cell>
          <cell r="B144" t="str">
            <v>CENTRO RADIOLOGICO ED ECOGRAFIA MEDICA DOTT. CRISPINO ROCCO &amp; C SRL</v>
          </cell>
          <cell r="C144">
            <v>2557</v>
          </cell>
          <cell r="D144">
            <v>88300</v>
          </cell>
          <cell r="E144">
            <v>76506</v>
          </cell>
          <cell r="F144">
            <v>0.01</v>
          </cell>
          <cell r="G144" t="str">
            <v>SI</v>
          </cell>
          <cell r="H144">
            <v>30.191278094599131</v>
          </cell>
          <cell r="J144">
            <v>2981</v>
          </cell>
          <cell r="K144">
            <v>90000.200000000012</v>
          </cell>
          <cell r="L144">
            <v>80048.899999999994</v>
          </cell>
          <cell r="M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1068.45</v>
          </cell>
          <cell r="T144">
            <v>76506</v>
          </cell>
          <cell r="U144">
            <v>2474.4499999999971</v>
          </cell>
          <cell r="V144">
            <v>0</v>
          </cell>
          <cell r="W144"/>
        </row>
        <row r="145">
          <cell r="B145" t="str">
            <v>ASL Napoli 2 Nord Totale</v>
          </cell>
          <cell r="C145">
            <v>678282</v>
          </cell>
          <cell r="D145">
            <v>38183087</v>
          </cell>
          <cell r="E145">
            <v>33088573</v>
          </cell>
          <cell r="F145"/>
          <cell r="G145"/>
          <cell r="H145" t="str">
            <v>€ __,__</v>
          </cell>
          <cell r="J145">
            <v>658228</v>
          </cell>
          <cell r="K145">
            <v>39423406.450000003</v>
          </cell>
          <cell r="L145">
            <v>35356066.810000002</v>
          </cell>
          <cell r="M145"/>
          <cell r="O145">
            <v>0</v>
          </cell>
          <cell r="P145">
            <v>0</v>
          </cell>
          <cell r="Q145">
            <v>176602.03000000003</v>
          </cell>
          <cell r="R145">
            <v>38007.22</v>
          </cell>
          <cell r="T145">
            <v>32872611.559999999</v>
          </cell>
          <cell r="U145">
            <v>2196568.3299999996</v>
          </cell>
          <cell r="V145">
            <v>72277.669999999824</v>
          </cell>
          <cell r="W145"/>
        </row>
        <row r="146">
          <cell r="B146" t="str">
            <v>ASL Napoli 3 Sud</v>
          </cell>
        </row>
        <row r="147">
          <cell r="A147">
            <v>8016</v>
          </cell>
          <cell r="B147" t="str">
            <v>ME.DI MEDITERRANEA DIAGNOSTICA SRL PUNTO PRELIEVO MLF ANALISI</v>
          </cell>
          <cell r="C147">
            <v>34179</v>
          </cell>
          <cell r="D147">
            <v>2302100</v>
          </cell>
          <cell r="E147">
            <v>1993980</v>
          </cell>
          <cell r="F147">
            <v>0.01</v>
          </cell>
          <cell r="G147" t="str">
            <v>SI</v>
          </cell>
          <cell r="H147">
            <v>74.8</v>
          </cell>
          <cell r="J147">
            <v>30612</v>
          </cell>
          <cell r="K147">
            <v>2289631.8699997808</v>
          </cell>
          <cell r="L147">
            <v>2055260.7089998762</v>
          </cell>
          <cell r="M147">
            <v>7.1553350585261593E-3</v>
          </cell>
          <cell r="O147">
            <v>0</v>
          </cell>
          <cell r="P147">
            <v>0</v>
          </cell>
          <cell r="Q147">
            <v>0</v>
          </cell>
          <cell r="R147">
            <v>44296.59</v>
          </cell>
          <cell r="T147">
            <v>1993980</v>
          </cell>
          <cell r="U147">
            <v>16984.118999876082</v>
          </cell>
          <cell r="V147">
            <v>0</v>
          </cell>
          <cell r="W147"/>
        </row>
        <row r="148">
          <cell r="A148">
            <v>8017</v>
          </cell>
          <cell r="B148" t="str">
            <v>CENTRO LASER SRL PUNTO PRELIEVO DIAGNOSTICA CAMPANA</v>
          </cell>
          <cell r="C148">
            <v>26817</v>
          </cell>
          <cell r="D148">
            <v>1554700</v>
          </cell>
          <cell r="E148">
            <v>1346583</v>
          </cell>
          <cell r="F148">
            <v>0.01</v>
          </cell>
          <cell r="G148" t="str">
            <v>SI</v>
          </cell>
          <cell r="H148">
            <v>65.8</v>
          </cell>
          <cell r="J148">
            <v>23936</v>
          </cell>
          <cell r="K148">
            <v>1574973.4100000474</v>
          </cell>
          <cell r="L148">
            <v>1391266.5810000696</v>
          </cell>
          <cell r="M148">
            <v>4.2994453368266202E-3</v>
          </cell>
          <cell r="O148">
            <v>0</v>
          </cell>
          <cell r="P148">
            <v>0</v>
          </cell>
          <cell r="Q148">
            <v>0</v>
          </cell>
          <cell r="R148">
            <v>552.29</v>
          </cell>
          <cell r="T148">
            <v>1346583</v>
          </cell>
          <cell r="U148">
            <v>44131.291000069585</v>
          </cell>
          <cell r="V148">
            <v>0</v>
          </cell>
          <cell r="W148"/>
        </row>
        <row r="149">
          <cell r="A149">
            <v>8024</v>
          </cell>
          <cell r="B149" t="str">
            <v>STUDIO RADIOLOGICO D.C.P. CAPASSO-PEPE DI CAPASSO E C.SAS</v>
          </cell>
          <cell r="C149">
            <v>7355</v>
          </cell>
          <cell r="D149">
            <v>300300</v>
          </cell>
          <cell r="E149">
            <v>260086</v>
          </cell>
          <cell r="F149">
            <v>0.01</v>
          </cell>
          <cell r="G149" t="str">
            <v>SI</v>
          </cell>
          <cell r="H149">
            <v>34.799999999999997</v>
          </cell>
          <cell r="J149">
            <v>6884</v>
          </cell>
          <cell r="K149">
            <v>239542.70000000132</v>
          </cell>
          <cell r="L149">
            <v>203690.66000000091</v>
          </cell>
          <cell r="M149">
            <v>2.758933583506993E-3</v>
          </cell>
          <cell r="O149">
            <v>0</v>
          </cell>
          <cell r="P149">
            <v>0</v>
          </cell>
          <cell r="Q149">
            <v>0</v>
          </cell>
          <cell r="R149">
            <v>227.28</v>
          </cell>
          <cell r="T149">
            <v>203463.38000000091</v>
          </cell>
          <cell r="U149">
            <v>0</v>
          </cell>
          <cell r="V149">
            <v>0</v>
          </cell>
          <cell r="W149"/>
        </row>
        <row r="150">
          <cell r="A150">
            <v>8122</v>
          </cell>
          <cell r="B150" t="str">
            <v>CENTRO DIAGNOSTICO S. CIRO SRL</v>
          </cell>
          <cell r="C150">
            <v>18643</v>
          </cell>
          <cell r="D150">
            <v>1354400</v>
          </cell>
          <cell r="E150">
            <v>1173108</v>
          </cell>
          <cell r="F150">
            <v>0.01</v>
          </cell>
          <cell r="G150" t="str">
            <v>SI</v>
          </cell>
          <cell r="H150">
            <v>75.3</v>
          </cell>
          <cell r="J150">
            <v>17069</v>
          </cell>
          <cell r="K150">
            <v>1285297.5700000925</v>
          </cell>
          <cell r="L150">
            <v>1157176.7430000629</v>
          </cell>
          <cell r="M150">
            <v>5.5093981116828101E-3</v>
          </cell>
          <cell r="O150">
            <v>0</v>
          </cell>
          <cell r="P150">
            <v>0</v>
          </cell>
          <cell r="Q150">
            <v>0</v>
          </cell>
          <cell r="R150"/>
          <cell r="T150">
            <v>1157176.7430000629</v>
          </cell>
          <cell r="U150">
            <v>0</v>
          </cell>
          <cell r="V150">
            <v>0</v>
          </cell>
          <cell r="W150"/>
        </row>
        <row r="151">
          <cell r="A151">
            <v>8126</v>
          </cell>
          <cell r="B151" t="str">
            <v>STUDIO RADIOLOGICO VENUTI-PALESCANDOLO</v>
          </cell>
          <cell r="C151">
            <v>5684</v>
          </cell>
          <cell r="D151">
            <v>211700</v>
          </cell>
          <cell r="E151">
            <v>183329</v>
          </cell>
          <cell r="F151">
            <v>0.01</v>
          </cell>
          <cell r="G151" t="str">
            <v>SI</v>
          </cell>
          <cell r="H151">
            <v>40.53</v>
          </cell>
          <cell r="J151">
            <v>4835</v>
          </cell>
          <cell r="K151">
            <v>195946.0700000028</v>
          </cell>
          <cell r="L151">
            <v>167482.16700000071</v>
          </cell>
          <cell r="M151">
            <v>5.3259440677688751E-4</v>
          </cell>
          <cell r="O151">
            <v>0</v>
          </cell>
          <cell r="P151">
            <v>0</v>
          </cell>
          <cell r="Q151">
            <v>0</v>
          </cell>
          <cell r="R151"/>
          <cell r="T151">
            <v>167482.16700000071</v>
          </cell>
          <cell r="U151">
            <v>0</v>
          </cell>
          <cell r="V151">
            <v>0</v>
          </cell>
          <cell r="W151"/>
        </row>
        <row r="152">
          <cell r="A152">
            <v>8127</v>
          </cell>
          <cell r="B152" t="str">
            <v>CENTRO DIAGN. PER IMMAGINI MIDULLA SRL</v>
          </cell>
          <cell r="C152">
            <v>8182</v>
          </cell>
          <cell r="D152">
            <v>333100</v>
          </cell>
          <cell r="E152">
            <v>288501</v>
          </cell>
          <cell r="F152">
            <v>0.01</v>
          </cell>
          <cell r="G152" t="str">
            <v>SI</v>
          </cell>
          <cell r="H152">
            <v>46.35</v>
          </cell>
          <cell r="J152">
            <v>7619</v>
          </cell>
          <cell r="K152">
            <v>353120.32999998477</v>
          </cell>
          <cell r="L152">
            <v>314629.45199999504</v>
          </cell>
          <cell r="M152">
            <v>3.164914506362197E-3</v>
          </cell>
          <cell r="O152">
            <v>0</v>
          </cell>
          <cell r="P152">
            <v>0</v>
          </cell>
          <cell r="Q152">
            <v>0</v>
          </cell>
          <cell r="R152"/>
          <cell r="T152">
            <v>288501</v>
          </cell>
          <cell r="U152">
            <v>26128.451999995043</v>
          </cell>
          <cell r="V152">
            <v>0</v>
          </cell>
          <cell r="W152"/>
        </row>
        <row r="153">
          <cell r="A153">
            <v>8220</v>
          </cell>
          <cell r="B153" t="str">
            <v>CENTRO RAD.QUARANTELLI SRL</v>
          </cell>
          <cell r="C153">
            <v>4704</v>
          </cell>
          <cell r="D153">
            <v>137800</v>
          </cell>
          <cell r="E153">
            <v>119380</v>
          </cell>
          <cell r="F153">
            <v>0.01</v>
          </cell>
          <cell r="G153" t="str">
            <v>SI</v>
          </cell>
          <cell r="H153">
            <v>29.34</v>
          </cell>
          <cell r="J153">
            <v>5238</v>
          </cell>
          <cell r="K153">
            <v>153663.81000000046</v>
          </cell>
          <cell r="L153">
            <v>139013.04400000069</v>
          </cell>
          <cell r="M153">
            <v>0</v>
          </cell>
          <cell r="O153">
            <v>0</v>
          </cell>
          <cell r="P153">
            <v>0</v>
          </cell>
          <cell r="Q153">
            <v>0</v>
          </cell>
          <cell r="R153"/>
          <cell r="T153">
            <v>119380</v>
          </cell>
          <cell r="U153">
            <v>11938</v>
          </cell>
          <cell r="V153">
            <v>7695.0440000006929</v>
          </cell>
          <cell r="W153"/>
        </row>
        <row r="154">
          <cell r="A154">
            <v>8319</v>
          </cell>
          <cell r="B154" t="str">
            <v>C.R.T.  SRL</v>
          </cell>
          <cell r="C154">
            <v>15524</v>
          </cell>
          <cell r="D154">
            <v>685400</v>
          </cell>
          <cell r="E154">
            <v>593684</v>
          </cell>
          <cell r="F154">
            <v>0.01</v>
          </cell>
          <cell r="G154" t="str">
            <v>SI</v>
          </cell>
          <cell r="H154">
            <v>45.21</v>
          </cell>
          <cell r="J154">
            <v>16155</v>
          </cell>
          <cell r="K154">
            <v>730390.76000001875</v>
          </cell>
          <cell r="L154">
            <v>641087.18199996685</v>
          </cell>
          <cell r="M154">
            <v>4.0680867262718875E-3</v>
          </cell>
          <cell r="O154">
            <v>0</v>
          </cell>
          <cell r="P154">
            <v>0</v>
          </cell>
          <cell r="Q154">
            <v>0</v>
          </cell>
          <cell r="R154"/>
          <cell r="T154">
            <v>593684</v>
          </cell>
          <cell r="U154">
            <v>47403.181999966851</v>
          </cell>
          <cell r="V154">
            <v>0</v>
          </cell>
          <cell r="W154"/>
        </row>
        <row r="155">
          <cell r="A155">
            <v>8323</v>
          </cell>
          <cell r="B155" t="str">
            <v>CENTRO RADIOLOGIA GATTA SAS</v>
          </cell>
          <cell r="C155">
            <v>12832</v>
          </cell>
          <cell r="D155">
            <v>649900</v>
          </cell>
          <cell r="E155">
            <v>562945</v>
          </cell>
          <cell r="F155">
            <v>0.01</v>
          </cell>
          <cell r="G155" t="str">
            <v>SI</v>
          </cell>
          <cell r="H155">
            <v>51.19</v>
          </cell>
          <cell r="J155">
            <v>13574</v>
          </cell>
          <cell r="K155">
            <v>694835.91000003181</v>
          </cell>
          <cell r="L155">
            <v>570548.90199998312</v>
          </cell>
          <cell r="M155">
            <v>3.8329836840188657E-3</v>
          </cell>
          <cell r="O155">
            <v>0</v>
          </cell>
          <cell r="P155">
            <v>0</v>
          </cell>
          <cell r="Q155">
            <v>0</v>
          </cell>
          <cell r="R155"/>
          <cell r="T155">
            <v>562945</v>
          </cell>
          <cell r="U155">
            <v>7603.9019999831216</v>
          </cell>
          <cell r="V155">
            <v>0</v>
          </cell>
          <cell r="W155"/>
        </row>
        <row r="156">
          <cell r="A156">
            <v>8325</v>
          </cell>
          <cell r="B156" t="str">
            <v>CENTRO SALUS</v>
          </cell>
          <cell r="C156">
            <v>4910</v>
          </cell>
          <cell r="D156">
            <v>211500</v>
          </cell>
          <cell r="E156">
            <v>183205</v>
          </cell>
          <cell r="F156">
            <v>0.01</v>
          </cell>
          <cell r="G156" t="str">
            <v>SI</v>
          </cell>
          <cell r="H156">
            <v>44.8</v>
          </cell>
          <cell r="J156">
            <v>15779</v>
          </cell>
          <cell r="K156">
            <v>706950.67000001518</v>
          </cell>
          <cell r="L156">
            <v>614585.67299998191</v>
          </cell>
          <cell r="M156">
            <v>8.1796239185611738E-3</v>
          </cell>
          <cell r="O156">
            <v>0</v>
          </cell>
          <cell r="P156">
            <v>0</v>
          </cell>
          <cell r="Q156">
            <v>0</v>
          </cell>
          <cell r="R156"/>
          <cell r="T156">
            <v>183205</v>
          </cell>
          <cell r="U156">
            <v>18320.5</v>
          </cell>
          <cell r="V156">
            <v>413060.17299998191</v>
          </cell>
          <cell r="W156"/>
        </row>
        <row r="157">
          <cell r="A157">
            <v>8420</v>
          </cell>
          <cell r="B157" t="str">
            <v>CENTRO RADIODIAGNOSTICO GARGIULO SAS</v>
          </cell>
          <cell r="C157">
            <v>3964</v>
          </cell>
          <cell r="D157">
            <v>208800</v>
          </cell>
          <cell r="E157">
            <v>180810</v>
          </cell>
          <cell r="F157">
            <v>0.01</v>
          </cell>
          <cell r="G157" t="str">
            <v>SI</v>
          </cell>
          <cell r="H157">
            <v>63.58</v>
          </cell>
          <cell r="J157">
            <v>3080</v>
          </cell>
          <cell r="K157">
            <v>195819.55999999959</v>
          </cell>
          <cell r="L157">
            <v>175106.77099999943</v>
          </cell>
          <cell r="M157">
            <v>4.4336596427188759E-3</v>
          </cell>
          <cell r="O157">
            <v>0</v>
          </cell>
          <cell r="P157">
            <v>0</v>
          </cell>
          <cell r="Q157">
            <v>36220.799999999996</v>
          </cell>
          <cell r="R157"/>
          <cell r="T157">
            <v>138885.97099999944</v>
          </cell>
          <cell r="U157">
            <v>0</v>
          </cell>
          <cell r="V157">
            <v>0</v>
          </cell>
          <cell r="W157"/>
        </row>
        <row r="158">
          <cell r="A158">
            <v>8425</v>
          </cell>
          <cell r="B158" t="str">
            <v>C.M.O. SRL</v>
          </cell>
          <cell r="C158">
            <v>64138</v>
          </cell>
          <cell r="D158">
            <v>4324600</v>
          </cell>
          <cell r="E158">
            <v>3745740</v>
          </cell>
          <cell r="F158">
            <v>0.01</v>
          </cell>
          <cell r="G158" t="str">
            <v>SI</v>
          </cell>
          <cell r="H158">
            <v>68.91</v>
          </cell>
          <cell r="J158">
            <v>68155</v>
          </cell>
          <cell r="K158">
            <v>4696337.2799998075</v>
          </cell>
          <cell r="L158">
            <v>4283601.6160000889</v>
          </cell>
          <cell r="M158">
            <v>1.3637235899982388E-2</v>
          </cell>
          <cell r="O158">
            <v>13624.140000000029</v>
          </cell>
          <cell r="P158">
            <v>0</v>
          </cell>
          <cell r="Q158">
            <v>0</v>
          </cell>
          <cell r="R158"/>
          <cell r="T158">
            <v>3745740</v>
          </cell>
          <cell r="U158">
            <v>374574</v>
          </cell>
          <cell r="V158">
            <v>149663.4760000892</v>
          </cell>
          <cell r="W158"/>
        </row>
        <row r="159">
          <cell r="A159">
            <v>8430</v>
          </cell>
          <cell r="B159" t="str">
            <v>MAVIS  SRL ( EX EPISTOLATO VINCENZO E C. SAS)</v>
          </cell>
          <cell r="C159">
            <v>17224</v>
          </cell>
          <cell r="D159">
            <v>873100</v>
          </cell>
          <cell r="E159">
            <v>756192</v>
          </cell>
          <cell r="F159">
            <v>0.01</v>
          </cell>
          <cell r="G159" t="str">
            <v>SI</v>
          </cell>
          <cell r="H159">
            <v>48.65</v>
          </cell>
          <cell r="J159">
            <v>22487</v>
          </cell>
          <cell r="K159">
            <v>1094074.7400000587</v>
          </cell>
          <cell r="L159">
            <v>962760.16300004383</v>
          </cell>
          <cell r="M159">
            <v>6.7119845224493241E-3</v>
          </cell>
          <cell r="O159">
            <v>0</v>
          </cell>
          <cell r="P159">
            <v>0</v>
          </cell>
          <cell r="Q159">
            <v>0</v>
          </cell>
          <cell r="R159"/>
          <cell r="T159">
            <v>756192</v>
          </cell>
          <cell r="U159">
            <v>75619.199999999997</v>
          </cell>
          <cell r="V159">
            <v>130948.96300004383</v>
          </cell>
          <cell r="W159"/>
        </row>
        <row r="160">
          <cell r="A160">
            <v>8436</v>
          </cell>
          <cell r="B160" t="str">
            <v>STUDIO  DI RADIOLOGIA BARON SAS</v>
          </cell>
          <cell r="C160">
            <v>11231</v>
          </cell>
          <cell r="D160">
            <v>489400</v>
          </cell>
          <cell r="E160">
            <v>423905</v>
          </cell>
          <cell r="F160">
            <v>0.01</v>
          </cell>
          <cell r="G160" t="str">
            <v>SI</v>
          </cell>
          <cell r="H160">
            <v>46.64</v>
          </cell>
          <cell r="J160">
            <v>10270</v>
          </cell>
          <cell r="K160">
            <v>478964.91999995598</v>
          </cell>
          <cell r="L160">
            <v>431655.29599997652</v>
          </cell>
          <cell r="M160">
            <v>2.2351918472299217E-3</v>
          </cell>
          <cell r="O160">
            <v>0</v>
          </cell>
          <cell r="P160">
            <v>0</v>
          </cell>
          <cell r="Q160">
            <v>0</v>
          </cell>
          <cell r="R160"/>
          <cell r="T160">
            <v>423905</v>
          </cell>
          <cell r="U160">
            <v>7750.2959999765153</v>
          </cell>
          <cell r="V160">
            <v>0</v>
          </cell>
          <cell r="W160"/>
        </row>
        <row r="161">
          <cell r="A161">
            <v>8513</v>
          </cell>
          <cell r="B161" t="str">
            <v>CENTRO MEDICO  ASCIONE SRL PUNTO PRELIEVO RETE KAPPA-CMA</v>
          </cell>
          <cell r="C161">
            <v>13779</v>
          </cell>
          <cell r="D161">
            <v>824900</v>
          </cell>
          <cell r="E161">
            <v>714462</v>
          </cell>
          <cell r="F161">
            <v>0.01</v>
          </cell>
          <cell r="G161" t="str">
            <v>SI</v>
          </cell>
          <cell r="H161">
            <v>68.319999999999993</v>
          </cell>
          <cell r="J161">
            <v>11522</v>
          </cell>
          <cell r="K161">
            <v>787156.8699999894</v>
          </cell>
          <cell r="L161">
            <v>722924.90299997118</v>
          </cell>
          <cell r="M161">
            <v>7.6608161105839109E-3</v>
          </cell>
          <cell r="O161">
            <v>0</v>
          </cell>
          <cell r="P161">
            <v>0</v>
          </cell>
          <cell r="Q161">
            <v>0</v>
          </cell>
          <cell r="R161">
            <v>3802.92</v>
          </cell>
          <cell r="T161">
            <v>714462</v>
          </cell>
          <cell r="U161">
            <v>4659.9829999711365</v>
          </cell>
          <cell r="V161">
            <v>0</v>
          </cell>
          <cell r="W161"/>
        </row>
        <row r="162">
          <cell r="A162">
            <v>8521</v>
          </cell>
          <cell r="B162" t="str">
            <v>DO.CA SRL</v>
          </cell>
          <cell r="C162">
            <v>17025</v>
          </cell>
          <cell r="D162">
            <v>896900</v>
          </cell>
          <cell r="E162">
            <v>776805</v>
          </cell>
          <cell r="F162">
            <v>0.01</v>
          </cell>
          <cell r="G162" t="str">
            <v>SI</v>
          </cell>
          <cell r="H162">
            <v>64.45</v>
          </cell>
          <cell r="J162">
            <v>13348</v>
          </cell>
          <cell r="K162">
            <v>860245.07000004011</v>
          </cell>
          <cell r="L162">
            <v>758699.90700000338</v>
          </cell>
          <cell r="M162">
            <v>7.7275004666550809E-3</v>
          </cell>
          <cell r="O162">
            <v>0</v>
          </cell>
          <cell r="P162">
            <v>0</v>
          </cell>
          <cell r="Q162">
            <v>0</v>
          </cell>
          <cell r="R162">
            <v>8238.0499999999993</v>
          </cell>
          <cell r="T162">
            <v>750461.85700000334</v>
          </cell>
          <cell r="U162">
            <v>0</v>
          </cell>
          <cell r="V162">
            <v>0</v>
          </cell>
          <cell r="W162"/>
        </row>
        <row r="163">
          <cell r="A163">
            <v>8613</v>
          </cell>
          <cell r="B163" t="str">
            <v>STUDIO VOCCIA DI MARTINO SRL PUNTO PRELIEVO MLF ANALISI</v>
          </cell>
          <cell r="C163">
            <v>1619</v>
          </cell>
          <cell r="D163">
            <v>56000</v>
          </cell>
          <cell r="E163">
            <v>48491</v>
          </cell>
          <cell r="F163">
            <v>0.01</v>
          </cell>
          <cell r="G163" t="str">
            <v>SI</v>
          </cell>
          <cell r="H163">
            <v>35.61</v>
          </cell>
          <cell r="J163">
            <v>1491</v>
          </cell>
          <cell r="K163">
            <v>53095.700000000041</v>
          </cell>
          <cell r="L163">
            <v>46234.997000000018</v>
          </cell>
          <cell r="M163">
            <v>0</v>
          </cell>
          <cell r="O163">
            <v>0</v>
          </cell>
          <cell r="P163">
            <v>0</v>
          </cell>
          <cell r="Q163">
            <v>0</v>
          </cell>
          <cell r="R163"/>
          <cell r="T163">
            <v>46234.997000000018</v>
          </cell>
          <cell r="U163">
            <v>0</v>
          </cell>
          <cell r="V163">
            <v>0</v>
          </cell>
          <cell r="W163"/>
        </row>
        <row r="164">
          <cell r="A164">
            <v>8620</v>
          </cell>
          <cell r="B164" t="str">
            <v>RAGGI X DI LOFFREDO S.A.S</v>
          </cell>
          <cell r="C164">
            <v>11878</v>
          </cell>
          <cell r="D164">
            <v>591800</v>
          </cell>
          <cell r="E164">
            <v>512544</v>
          </cell>
          <cell r="F164">
            <v>0.01</v>
          </cell>
          <cell r="G164" t="str">
            <v>SI</v>
          </cell>
          <cell r="H164">
            <v>57.3</v>
          </cell>
          <cell r="J164">
            <v>10400</v>
          </cell>
          <cell r="K164">
            <v>595892.439999989</v>
          </cell>
          <cell r="L164">
            <v>536700.08699997666</v>
          </cell>
          <cell r="M164">
            <v>5.0646910314041324E-3</v>
          </cell>
          <cell r="O164">
            <v>0</v>
          </cell>
          <cell r="P164">
            <v>0</v>
          </cell>
          <cell r="Q164">
            <v>0</v>
          </cell>
          <cell r="R164"/>
          <cell r="T164">
            <v>512544</v>
          </cell>
          <cell r="U164">
            <v>24156.086999976658</v>
          </cell>
          <cell r="V164">
            <v>0</v>
          </cell>
          <cell r="W164"/>
        </row>
        <row r="165">
          <cell r="A165">
            <v>8621</v>
          </cell>
          <cell r="B165" t="str">
            <v>CASA DI CURA MARIA ROSARIA AMBULATORIO</v>
          </cell>
          <cell r="C165">
            <v>30727</v>
          </cell>
          <cell r="D165">
            <v>2232300</v>
          </cell>
          <cell r="E165">
            <v>1933509</v>
          </cell>
          <cell r="F165">
            <v>0.01</v>
          </cell>
          <cell r="G165" t="str">
            <v>SI</v>
          </cell>
          <cell r="H165">
            <v>78.16</v>
          </cell>
          <cell r="J165">
            <v>32523</v>
          </cell>
          <cell r="K165">
            <v>2542113.4899998498</v>
          </cell>
          <cell r="L165">
            <v>2284456.6099997167</v>
          </cell>
          <cell r="M165">
            <v>1.0400107783310035E-2</v>
          </cell>
          <cell r="O165">
            <v>773.61200000000463</v>
          </cell>
          <cell r="P165">
            <v>0</v>
          </cell>
          <cell r="Q165">
            <v>22115.639999999759</v>
          </cell>
          <cell r="R165"/>
          <cell r="T165">
            <v>1933509</v>
          </cell>
          <cell r="U165">
            <v>193350.9</v>
          </cell>
          <cell r="V165">
            <v>134707.45799971689</v>
          </cell>
          <cell r="W165"/>
        </row>
        <row r="166">
          <cell r="A166">
            <v>150102</v>
          </cell>
          <cell r="B166" t="str">
            <v>CASA DI CURA S.MARIA LA BRUNA</v>
          </cell>
          <cell r="C166">
            <v>672</v>
          </cell>
          <cell r="D166">
            <v>22700</v>
          </cell>
          <cell r="E166">
            <v>19669</v>
          </cell>
          <cell r="F166">
            <v>0.01</v>
          </cell>
          <cell r="G166" t="str">
            <v>SI</v>
          </cell>
          <cell r="H166">
            <v>39.200000000000003</v>
          </cell>
          <cell r="J166">
            <v>413</v>
          </cell>
          <cell r="K166">
            <v>16191.259999999949</v>
          </cell>
          <cell r="L166">
            <v>13878.706999999962</v>
          </cell>
          <cell r="M166">
            <v>3.8410697035944886E-3</v>
          </cell>
          <cell r="O166">
            <v>0</v>
          </cell>
          <cell r="P166">
            <v>0</v>
          </cell>
          <cell r="Q166">
            <v>2432.5700000000002</v>
          </cell>
          <cell r="R166">
            <v>0</v>
          </cell>
          <cell r="T166">
            <v>11446.136999999962</v>
          </cell>
          <cell r="U166">
            <v>0</v>
          </cell>
          <cell r="V166">
            <v>0</v>
          </cell>
          <cell r="W166"/>
        </row>
        <row r="167">
          <cell r="A167">
            <v>150105</v>
          </cell>
          <cell r="B167" t="str">
            <v>CLINICA STABIA</v>
          </cell>
          <cell r="C167">
            <v>3191</v>
          </cell>
          <cell r="D167">
            <v>144700</v>
          </cell>
          <cell r="E167">
            <v>125359</v>
          </cell>
          <cell r="F167">
            <v>0.01</v>
          </cell>
          <cell r="G167" t="str">
            <v>SI</v>
          </cell>
          <cell r="H167">
            <v>75.11</v>
          </cell>
          <cell r="J167">
            <v>5114</v>
          </cell>
          <cell r="K167">
            <v>384095.72999998141</v>
          </cell>
          <cell r="L167">
            <v>350768.19799999625</v>
          </cell>
          <cell r="M167">
            <v>2.19042908766024E-3</v>
          </cell>
          <cell r="O167">
            <v>0</v>
          </cell>
          <cell r="P167">
            <v>0</v>
          </cell>
          <cell r="Q167">
            <v>136492.65999999997</v>
          </cell>
          <cell r="R167">
            <v>593.31000000000006</v>
          </cell>
          <cell r="T167">
            <v>125359</v>
          </cell>
          <cell r="U167">
            <v>12535.9</v>
          </cell>
          <cell r="V167">
            <v>75787.327999996283</v>
          </cell>
          <cell r="W167"/>
        </row>
        <row r="168">
          <cell r="A168">
            <v>150111</v>
          </cell>
          <cell r="B168" t="str">
            <v>STAZIONE CLIMATICA BIANCHI SRL</v>
          </cell>
          <cell r="C168">
            <v>5173</v>
          </cell>
          <cell r="D168">
            <v>375800</v>
          </cell>
          <cell r="E168">
            <v>325531</v>
          </cell>
          <cell r="F168">
            <v>0.01</v>
          </cell>
          <cell r="G168" t="str">
            <v>SI</v>
          </cell>
          <cell r="H168">
            <v>100.25</v>
          </cell>
          <cell r="J168">
            <v>4400</v>
          </cell>
          <cell r="K168">
            <v>441121.43999999616</v>
          </cell>
          <cell r="L168">
            <v>397273.65500000061</v>
          </cell>
          <cell r="M168">
            <v>3.4323919995330704E-3</v>
          </cell>
          <cell r="O168">
            <v>0</v>
          </cell>
          <cell r="P168">
            <v>0</v>
          </cell>
          <cell r="Q168">
            <v>100187.99999999999</v>
          </cell>
          <cell r="R168"/>
          <cell r="T168">
            <v>297085.65500000061</v>
          </cell>
          <cell r="U168">
            <v>0</v>
          </cell>
          <cell r="V168">
            <v>0</v>
          </cell>
          <cell r="W168"/>
        </row>
        <row r="169">
          <cell r="A169">
            <v>700500</v>
          </cell>
          <cell r="B169" t="str">
            <v>STUDIO DI RADIOLOGIA MEDICA ALTEI   S.A.S.  DI  PASQUALE GUERCIA</v>
          </cell>
          <cell r="C169">
            <v>12357</v>
          </cell>
          <cell r="D169">
            <v>510600</v>
          </cell>
          <cell r="E169">
            <v>442215</v>
          </cell>
          <cell r="F169">
            <v>0.01</v>
          </cell>
          <cell r="G169" t="str">
            <v>SI</v>
          </cell>
          <cell r="H169">
            <v>46.3</v>
          </cell>
          <cell r="J169">
            <v>9778</v>
          </cell>
          <cell r="K169">
            <v>452757.1099999572</v>
          </cell>
          <cell r="L169">
            <v>404816.43699997803</v>
          </cell>
          <cell r="M169">
            <v>3.5575432764605465E-3</v>
          </cell>
          <cell r="O169">
            <v>0</v>
          </cell>
          <cell r="P169">
            <v>0</v>
          </cell>
          <cell r="Q169">
            <v>0</v>
          </cell>
          <cell r="R169"/>
          <cell r="T169">
            <v>404816.43699997803</v>
          </cell>
          <cell r="U169">
            <v>0</v>
          </cell>
          <cell r="V169">
            <v>0</v>
          </cell>
          <cell r="W169"/>
        </row>
        <row r="170">
          <cell r="A170">
            <v>700600</v>
          </cell>
          <cell r="B170" t="str">
            <v>ALMA CENTER U.O. RADIOLOGIA  SRL</v>
          </cell>
          <cell r="C170">
            <v>23775</v>
          </cell>
          <cell r="D170">
            <v>1433100</v>
          </cell>
          <cell r="E170">
            <v>1241262</v>
          </cell>
          <cell r="F170">
            <v>0.01</v>
          </cell>
          <cell r="G170" t="str">
            <v>SI</v>
          </cell>
          <cell r="H170">
            <v>69.739999999999995</v>
          </cell>
          <cell r="J170">
            <v>20350</v>
          </cell>
          <cell r="K170">
            <v>1419148.5200000708</v>
          </cell>
          <cell r="L170">
            <v>1244868.5140000498</v>
          </cell>
          <cell r="M170">
            <v>1.1504420501070686E-5</v>
          </cell>
          <cell r="O170">
            <v>0</v>
          </cell>
          <cell r="P170">
            <v>0</v>
          </cell>
          <cell r="Q170">
            <v>0</v>
          </cell>
          <cell r="R170"/>
          <cell r="T170">
            <v>1241262</v>
          </cell>
          <cell r="U170">
            <v>3606.5140000497922</v>
          </cell>
          <cell r="V170">
            <v>0</v>
          </cell>
          <cell r="W170"/>
        </row>
        <row r="171">
          <cell r="A171">
            <v>710400</v>
          </cell>
          <cell r="B171" t="str">
            <v>C.T.A. DIAGNOSTICA PER IMMAGINI CLINICA MELUCCIO EX SAN FELICE  S.R.L.</v>
          </cell>
          <cell r="C171">
            <v>4863</v>
          </cell>
          <cell r="D171">
            <v>133900</v>
          </cell>
          <cell r="E171">
            <v>115959</v>
          </cell>
          <cell r="F171">
            <v>0.01</v>
          </cell>
          <cell r="G171" t="str">
            <v>SI</v>
          </cell>
          <cell r="H171">
            <v>28.7</v>
          </cell>
          <cell r="J171">
            <v>3337</v>
          </cell>
          <cell r="K171">
            <v>95759.590000001917</v>
          </cell>
          <cell r="L171">
            <v>83844.066000002262</v>
          </cell>
          <cell r="M171">
            <v>9.2317112082718872E-4</v>
          </cell>
          <cell r="O171">
            <v>0</v>
          </cell>
          <cell r="P171">
            <v>0</v>
          </cell>
          <cell r="Q171">
            <v>0</v>
          </cell>
          <cell r="R171"/>
          <cell r="T171">
            <v>83844.066000002262</v>
          </cell>
          <cell r="U171">
            <v>0</v>
          </cell>
          <cell r="V171">
            <v>0</v>
          </cell>
          <cell r="W171"/>
        </row>
        <row r="172">
          <cell r="A172">
            <v>710600</v>
          </cell>
          <cell r="B172" t="str">
            <v>C.T.A.  DIAGNOSTICA PER IMMAGINI CASA DI CURA ' MELUCCIO '  SRL</v>
          </cell>
          <cell r="C172">
            <v>8701</v>
          </cell>
          <cell r="D172">
            <v>394600</v>
          </cell>
          <cell r="E172">
            <v>341745</v>
          </cell>
          <cell r="F172">
            <v>0.01</v>
          </cell>
          <cell r="G172" t="str">
            <v>SI</v>
          </cell>
          <cell r="H172">
            <v>50.63</v>
          </cell>
          <cell r="J172">
            <v>7001</v>
          </cell>
          <cell r="K172">
            <v>354467.16999998345</v>
          </cell>
          <cell r="L172">
            <v>313580.29600000114</v>
          </cell>
          <cell r="M172">
            <v>2.5953620389471692E-3</v>
          </cell>
          <cell r="O172">
            <v>0</v>
          </cell>
          <cell r="P172">
            <v>0</v>
          </cell>
          <cell r="Q172">
            <v>15472.210000000006</v>
          </cell>
          <cell r="R172"/>
          <cell r="T172">
            <v>298108.08600000112</v>
          </cell>
          <cell r="U172">
            <v>0</v>
          </cell>
          <cell r="V172">
            <v>0</v>
          </cell>
          <cell r="W172"/>
        </row>
        <row r="173">
          <cell r="A173">
            <v>730300</v>
          </cell>
          <cell r="B173" t="str">
            <v>CENTRO DIAGNOSTICA RADIOLOGICA E STRUMENTALE  DR. L. VITOLO   SRL</v>
          </cell>
          <cell r="C173">
            <v>7669</v>
          </cell>
          <cell r="D173">
            <v>248100</v>
          </cell>
          <cell r="E173">
            <v>214919</v>
          </cell>
          <cell r="F173">
            <v>0.01</v>
          </cell>
          <cell r="G173" t="str">
            <v>SI</v>
          </cell>
          <cell r="H173">
            <v>32.21</v>
          </cell>
          <cell r="J173">
            <v>8772</v>
          </cell>
          <cell r="K173">
            <v>282555.7699999949</v>
          </cell>
          <cell r="L173">
            <v>244683.16599999522</v>
          </cell>
          <cell r="M173">
            <v>2.6483931155458569E-3</v>
          </cell>
          <cell r="O173">
            <v>0</v>
          </cell>
          <cell r="P173">
            <v>0</v>
          </cell>
          <cell r="Q173">
            <v>0</v>
          </cell>
          <cell r="R173"/>
          <cell r="T173">
            <v>214919</v>
          </cell>
          <cell r="U173">
            <v>21491.9</v>
          </cell>
          <cell r="V173">
            <v>8272.265999995223</v>
          </cell>
          <cell r="W173"/>
        </row>
        <row r="174">
          <cell r="A174">
            <v>730400</v>
          </cell>
          <cell r="B174" t="str">
            <v>DIAGNOSTICA PER IMMAGINI.GUADAGNO SRL</v>
          </cell>
          <cell r="C174">
            <v>8073</v>
          </cell>
          <cell r="D174">
            <v>243900</v>
          </cell>
          <cell r="E174">
            <v>211253</v>
          </cell>
          <cell r="F174">
            <v>0.01</v>
          </cell>
          <cell r="G174" t="str">
            <v>SI</v>
          </cell>
          <cell r="H174">
            <v>29.07</v>
          </cell>
          <cell r="J174">
            <v>8628</v>
          </cell>
          <cell r="K174">
            <v>250821.68999999933</v>
          </cell>
          <cell r="L174">
            <v>218971.67199999961</v>
          </cell>
          <cell r="M174">
            <v>0</v>
          </cell>
          <cell r="O174">
            <v>0</v>
          </cell>
          <cell r="P174">
            <v>0</v>
          </cell>
          <cell r="Q174">
            <v>0</v>
          </cell>
          <cell r="R174"/>
          <cell r="T174">
            <v>211253</v>
          </cell>
          <cell r="U174">
            <v>7718.671999999613</v>
          </cell>
          <cell r="V174">
            <v>0</v>
          </cell>
          <cell r="W174"/>
        </row>
        <row r="175">
          <cell r="A175">
            <v>731600</v>
          </cell>
          <cell r="B175" t="str">
            <v>ALPHA   S.R.L.</v>
          </cell>
          <cell r="C175">
            <v>20280</v>
          </cell>
          <cell r="D175">
            <v>1418800</v>
          </cell>
          <cell r="E175">
            <v>1228904</v>
          </cell>
          <cell r="F175">
            <v>0.01</v>
          </cell>
          <cell r="G175" t="str">
            <v>SI</v>
          </cell>
          <cell r="H175">
            <v>71.67</v>
          </cell>
          <cell r="J175">
            <v>20078</v>
          </cell>
          <cell r="K175">
            <v>1438999.9500001087</v>
          </cell>
          <cell r="L175">
            <v>1294440.8620000638</v>
          </cell>
          <cell r="M175">
            <v>2.019537734436539E-3</v>
          </cell>
          <cell r="O175">
            <v>0</v>
          </cell>
          <cell r="P175">
            <v>0</v>
          </cell>
          <cell r="Q175">
            <v>0</v>
          </cell>
          <cell r="R175"/>
          <cell r="T175">
            <v>1228904</v>
          </cell>
          <cell r="U175">
            <v>65536.86200006376</v>
          </cell>
          <cell r="V175">
            <v>0</v>
          </cell>
          <cell r="W175"/>
        </row>
        <row r="176">
          <cell r="A176">
            <v>750100</v>
          </cell>
          <cell r="B176" t="str">
            <v>CASA DI CURA 'N.S.LOURDES' SPA</v>
          </cell>
          <cell r="C176">
            <v>4187</v>
          </cell>
          <cell r="D176">
            <v>189900</v>
          </cell>
          <cell r="E176">
            <v>164450</v>
          </cell>
          <cell r="F176">
            <v>0.01</v>
          </cell>
          <cell r="G176" t="str">
            <v>SI</v>
          </cell>
          <cell r="H176">
            <v>53.2</v>
          </cell>
          <cell r="J176">
            <v>4058</v>
          </cell>
          <cell r="K176">
            <v>215896.43999999881</v>
          </cell>
          <cell r="L176">
            <v>192224.16599999872</v>
          </cell>
          <cell r="M176">
            <v>7.2175737306172062E-3</v>
          </cell>
          <cell r="O176">
            <v>0</v>
          </cell>
          <cell r="P176">
            <v>0</v>
          </cell>
          <cell r="Q176">
            <v>19397.240000000005</v>
          </cell>
          <cell r="R176"/>
          <cell r="T176">
            <v>164450</v>
          </cell>
          <cell r="U176">
            <v>8376.9259999986971</v>
          </cell>
          <cell r="V176">
            <v>0</v>
          </cell>
          <cell r="W176"/>
        </row>
        <row r="177">
          <cell r="A177">
            <v>760300</v>
          </cell>
          <cell r="B177" t="str">
            <v>RADIOLOGIA MEDICA APRILE S.A.S</v>
          </cell>
          <cell r="C177">
            <v>10098</v>
          </cell>
          <cell r="D177">
            <v>349900</v>
          </cell>
          <cell r="E177">
            <v>303096</v>
          </cell>
          <cell r="F177">
            <v>0.01</v>
          </cell>
          <cell r="G177" t="str">
            <v>SI</v>
          </cell>
          <cell r="H177">
            <v>33.81</v>
          </cell>
          <cell r="J177">
            <v>10734</v>
          </cell>
          <cell r="K177">
            <v>362865.54999997339</v>
          </cell>
          <cell r="L177">
            <v>304215.78099999519</v>
          </cell>
          <cell r="M177">
            <v>3.5219864333412514E-4</v>
          </cell>
          <cell r="O177">
            <v>0</v>
          </cell>
          <cell r="P177">
            <v>0</v>
          </cell>
          <cell r="Q177">
            <v>0</v>
          </cell>
          <cell r="R177"/>
          <cell r="T177">
            <v>303096</v>
          </cell>
          <cell r="U177">
            <v>1119.780999995186</v>
          </cell>
          <cell r="V177">
            <v>0</v>
          </cell>
          <cell r="W177"/>
        </row>
        <row r="178">
          <cell r="A178">
            <v>770100</v>
          </cell>
          <cell r="B178" t="str">
            <v>CASA DI CURA  ' S.LUCIA '  SRL</v>
          </cell>
          <cell r="C178">
            <v>7279</v>
          </cell>
          <cell r="D178">
            <v>433800</v>
          </cell>
          <cell r="E178">
            <v>375711</v>
          </cell>
          <cell r="F178">
            <v>0.01</v>
          </cell>
          <cell r="G178" t="str">
            <v>SI</v>
          </cell>
          <cell r="H178">
            <v>58.59</v>
          </cell>
          <cell r="J178">
            <v>9225</v>
          </cell>
          <cell r="K178">
            <v>540517.6299999879</v>
          </cell>
          <cell r="L178">
            <v>479170.38199999172</v>
          </cell>
          <cell r="M178">
            <v>3.9234970495939693E-3</v>
          </cell>
          <cell r="O178">
            <v>0</v>
          </cell>
          <cell r="P178">
            <v>0</v>
          </cell>
          <cell r="Q178">
            <v>0</v>
          </cell>
          <cell r="R178"/>
          <cell r="T178">
            <v>375711</v>
          </cell>
          <cell r="U178">
            <v>37571.1</v>
          </cell>
          <cell r="V178">
            <v>65888.281999991712</v>
          </cell>
          <cell r="W178"/>
        </row>
        <row r="179">
          <cell r="A179">
            <v>770200</v>
          </cell>
          <cell r="B179" t="str">
            <v>CARDIOMED CASA DI CURA TRUSSO S.R.L.</v>
          </cell>
          <cell r="C179">
            <v>2559</v>
          </cell>
          <cell r="D179">
            <v>111300</v>
          </cell>
          <cell r="E179">
            <v>96390</v>
          </cell>
          <cell r="F179">
            <v>0.01</v>
          </cell>
          <cell r="G179" t="str">
            <v>SI</v>
          </cell>
          <cell r="H179">
            <v>45.44</v>
          </cell>
          <cell r="J179">
            <v>2359</v>
          </cell>
          <cell r="K179">
            <v>107203.17000000064</v>
          </cell>
          <cell r="L179">
            <v>94354.921000000671</v>
          </cell>
          <cell r="M179">
            <v>1.7557837949994813E-3</v>
          </cell>
          <cell r="O179">
            <v>0</v>
          </cell>
          <cell r="P179">
            <v>0</v>
          </cell>
          <cell r="Q179">
            <v>0</v>
          </cell>
          <cell r="R179"/>
          <cell r="T179">
            <v>94354.921000000671</v>
          </cell>
          <cell r="U179">
            <v>0</v>
          </cell>
          <cell r="V179">
            <v>0</v>
          </cell>
          <cell r="W179"/>
        </row>
        <row r="180">
          <cell r="A180">
            <v>770500</v>
          </cell>
          <cell r="B180" t="str">
            <v>RADIOL.P.CO AMBROSIO DR.MADARO E C. SAS</v>
          </cell>
          <cell r="C180">
            <v>7029</v>
          </cell>
          <cell r="D180">
            <v>257200</v>
          </cell>
          <cell r="E180">
            <v>222816</v>
          </cell>
          <cell r="F180">
            <v>0.01</v>
          </cell>
          <cell r="G180" t="str">
            <v>SI</v>
          </cell>
          <cell r="H180">
            <v>38.61</v>
          </cell>
          <cell r="J180">
            <v>6545</v>
          </cell>
          <cell r="K180">
            <v>252721.12999999907</v>
          </cell>
          <cell r="L180">
            <v>231462.78899999679</v>
          </cell>
          <cell r="M180">
            <v>1.726805974436306E-3</v>
          </cell>
          <cell r="O180">
            <v>0</v>
          </cell>
          <cell r="P180">
            <v>0</v>
          </cell>
          <cell r="Q180">
            <v>0</v>
          </cell>
          <cell r="R180"/>
          <cell r="T180">
            <v>222816</v>
          </cell>
          <cell r="U180">
            <v>8646.7889999967883</v>
          </cell>
          <cell r="V180">
            <v>0</v>
          </cell>
          <cell r="W180"/>
        </row>
        <row r="181">
          <cell r="A181" t="str">
            <v>76020A</v>
          </cell>
          <cell r="B181" t="str">
            <v>CEM  S.P.A.</v>
          </cell>
          <cell r="C181">
            <v>18076</v>
          </cell>
          <cell r="D181">
            <v>1237700</v>
          </cell>
          <cell r="E181">
            <v>1072072</v>
          </cell>
          <cell r="F181">
            <v>0.01</v>
          </cell>
          <cell r="G181" t="str">
            <v>SI</v>
          </cell>
          <cell r="H181">
            <v>84.66</v>
          </cell>
          <cell r="J181">
            <v>15263</v>
          </cell>
          <cell r="K181">
            <v>1292105.4800000957</v>
          </cell>
          <cell r="L181">
            <v>1141750.8760000258</v>
          </cell>
          <cell r="M181">
            <v>1.1208948652702431E-3</v>
          </cell>
          <cell r="O181">
            <v>0</v>
          </cell>
          <cell r="P181">
            <v>0</v>
          </cell>
          <cell r="Q181">
            <v>109588.33999999988</v>
          </cell>
          <cell r="R181"/>
          <cell r="T181">
            <v>1032162.5360000259</v>
          </cell>
          <cell r="U181">
            <v>0</v>
          </cell>
          <cell r="V181">
            <v>0</v>
          </cell>
          <cell r="W181"/>
        </row>
        <row r="182">
          <cell r="A182" t="str">
            <v>RAD351</v>
          </cell>
          <cell r="B182" t="str">
            <v>RADAN DI FRANCESCO PANE SAS</v>
          </cell>
          <cell r="C182">
            <v>2075</v>
          </cell>
          <cell r="D182">
            <v>70800</v>
          </cell>
          <cell r="E182">
            <v>61319</v>
          </cell>
          <cell r="F182">
            <v>0.01</v>
          </cell>
          <cell r="G182" t="str">
            <v>SI</v>
          </cell>
          <cell r="H182">
            <v>39.67</v>
          </cell>
          <cell r="J182">
            <v>1806</v>
          </cell>
          <cell r="K182">
            <v>71642.939999999682</v>
          </cell>
          <cell r="L182">
            <v>63006.712999999829</v>
          </cell>
          <cell r="M182">
            <v>7.1592817886788763E-4</v>
          </cell>
          <cell r="O182">
            <v>0</v>
          </cell>
          <cell r="P182">
            <v>0</v>
          </cell>
          <cell r="Q182">
            <v>0</v>
          </cell>
          <cell r="R182">
            <v>500</v>
          </cell>
          <cell r="T182">
            <v>61319</v>
          </cell>
          <cell r="U182">
            <v>1187.7129999998288</v>
          </cell>
          <cell r="V182">
            <v>0</v>
          </cell>
          <cell r="W182"/>
        </row>
        <row r="183">
          <cell r="A183" t="str">
            <v>RAD434</v>
          </cell>
          <cell r="B183" t="str">
            <v>RADAN DI FRANCESCO PANE SAS</v>
          </cell>
          <cell r="C183">
            <v>16694</v>
          </cell>
          <cell r="D183">
            <v>968900</v>
          </cell>
          <cell r="E183">
            <v>839206</v>
          </cell>
          <cell r="F183">
            <v>0.01</v>
          </cell>
          <cell r="G183" t="str">
            <v>SI</v>
          </cell>
          <cell r="H183">
            <v>70.53</v>
          </cell>
          <cell r="J183">
            <v>14170</v>
          </cell>
          <cell r="K183">
            <v>999353.40000004775</v>
          </cell>
          <cell r="L183">
            <v>856392.43999999587</v>
          </cell>
          <cell r="M183">
            <v>4.8980333791703093E-3</v>
          </cell>
          <cell r="O183">
            <v>0</v>
          </cell>
          <cell r="P183">
            <v>0</v>
          </cell>
          <cell r="Q183">
            <v>0</v>
          </cell>
          <cell r="R183"/>
          <cell r="T183">
            <v>839206</v>
          </cell>
          <cell r="U183">
            <v>17186.43999999587</v>
          </cell>
          <cell r="V183">
            <v>0</v>
          </cell>
          <cell r="W183"/>
        </row>
        <row r="184">
          <cell r="B184" t="str">
            <v>ASL Napoli 3 Sud Totale</v>
          </cell>
          <cell r="C184">
            <v>473166</v>
          </cell>
          <cell r="D184">
            <v>26784400</v>
          </cell>
          <cell r="E184">
            <v>23199135</v>
          </cell>
          <cell r="F184"/>
          <cell r="G184"/>
          <cell r="H184" t="str">
            <v>€ __,__</v>
          </cell>
          <cell r="J184">
            <v>467008</v>
          </cell>
          <cell r="K184">
            <v>28506277.139999866</v>
          </cell>
          <cell r="L184">
            <v>25386585.103999797</v>
          </cell>
          <cell r="M184"/>
          <cell r="O184">
            <v>14397.752000000033</v>
          </cell>
          <cell r="P184">
            <v>0</v>
          </cell>
          <cell r="Q184">
            <v>441907.45999999961</v>
          </cell>
          <cell r="R184">
            <v>58210.439999999988</v>
          </cell>
          <cell r="T184">
            <v>22848447.953000076</v>
          </cell>
          <cell r="U184">
            <v>1037598.5089999144</v>
          </cell>
          <cell r="V184">
            <v>986022.98999981571</v>
          </cell>
          <cell r="W184"/>
        </row>
        <row r="185">
          <cell r="B185" t="str">
            <v>ASL Salerno</v>
          </cell>
        </row>
        <row r="186">
          <cell r="A186">
            <v>300</v>
          </cell>
          <cell r="B186" t="str">
            <v>CASA DI CURA TORTORELLA SPA</v>
          </cell>
          <cell r="C186">
            <v>14288</v>
          </cell>
          <cell r="D186">
            <v>1040200</v>
          </cell>
          <cell r="E186">
            <v>900987</v>
          </cell>
          <cell r="F186">
            <v>1.4E-2</v>
          </cell>
          <cell r="G186" t="str">
            <v>Si</v>
          </cell>
          <cell r="H186">
            <v>91.514246</v>
          </cell>
          <cell r="J186">
            <v>14889</v>
          </cell>
          <cell r="K186">
            <v>1311475.4000000004</v>
          </cell>
          <cell r="L186">
            <v>1176439.3900026102</v>
          </cell>
          <cell r="M186">
            <v>1.4616170932599471E-2</v>
          </cell>
          <cell r="O186">
            <v>555.16200004999882</v>
          </cell>
          <cell r="P186">
            <v>0</v>
          </cell>
          <cell r="Q186">
            <v>80982.225885600012</v>
          </cell>
          <cell r="R186">
            <v>0</v>
          </cell>
          <cell r="T186">
            <v>900987</v>
          </cell>
          <cell r="U186">
            <v>90098.700000000012</v>
          </cell>
          <cell r="V186">
            <v>103816.30211696</v>
          </cell>
          <cell r="W186"/>
        </row>
        <row r="187">
          <cell r="A187">
            <v>3900</v>
          </cell>
          <cell r="B187" t="str">
            <v>DOTT.RI ARMANDO &amp; PIEPAOLO CAVALLO DIAGNOSTICA MEDICA SRL</v>
          </cell>
          <cell r="C187">
            <v>3609</v>
          </cell>
          <cell r="D187">
            <v>190900</v>
          </cell>
          <cell r="E187">
            <v>165352</v>
          </cell>
          <cell r="F187">
            <v>0.01</v>
          </cell>
          <cell r="G187" t="str">
            <v>Si</v>
          </cell>
          <cell r="H187">
            <v>51.021594999999998</v>
          </cell>
          <cell r="J187">
            <v>3739</v>
          </cell>
          <cell r="K187">
            <v>198371.20000000001</v>
          </cell>
          <cell r="L187">
            <v>170452.05000038</v>
          </cell>
          <cell r="M187">
            <v>3.532161691421936E-3</v>
          </cell>
          <cell r="O187">
            <v>0</v>
          </cell>
          <cell r="P187">
            <v>0</v>
          </cell>
          <cell r="Q187">
            <v>0</v>
          </cell>
          <cell r="R187">
            <v>293.47000000000003</v>
          </cell>
          <cell r="T187">
            <v>165352</v>
          </cell>
          <cell r="U187">
            <v>4806.5800003799959</v>
          </cell>
          <cell r="V187">
            <v>0</v>
          </cell>
          <cell r="W187"/>
        </row>
        <row r="188">
          <cell r="A188">
            <v>4500</v>
          </cell>
          <cell r="B188" t="str">
            <v>CENTRO DI DIAGNOSTICA PER IMMAGINI E TERAPIA FISICA - CE.D.I.TO. S.R.L.</v>
          </cell>
          <cell r="C188">
            <v>5554</v>
          </cell>
          <cell r="D188">
            <v>293800</v>
          </cell>
          <cell r="E188">
            <v>254433</v>
          </cell>
          <cell r="F188">
            <v>0.01</v>
          </cell>
          <cell r="G188" t="str">
            <v>Si</v>
          </cell>
          <cell r="H188">
            <v>53.682952999999998</v>
          </cell>
          <cell r="J188">
            <v>5398</v>
          </cell>
          <cell r="K188">
            <v>290472.73</v>
          </cell>
          <cell r="L188">
            <v>258604.68000008</v>
          </cell>
          <cell r="M188">
            <v>1.5920104703399324E-3</v>
          </cell>
          <cell r="O188">
            <v>0</v>
          </cell>
          <cell r="P188">
            <v>0</v>
          </cell>
          <cell r="Q188">
            <v>0</v>
          </cell>
          <cell r="R188">
            <v>499.74</v>
          </cell>
          <cell r="T188">
            <v>254433</v>
          </cell>
          <cell r="U188">
            <v>3671.9400000800088</v>
          </cell>
          <cell r="V188">
            <v>0</v>
          </cell>
          <cell r="W188"/>
        </row>
        <row r="189">
          <cell r="A189">
            <v>5500</v>
          </cell>
          <cell r="B189" t="str">
            <v>DI.SA.R.' - S.R.L.</v>
          </cell>
          <cell r="C189">
            <v>19249</v>
          </cell>
          <cell r="D189">
            <v>1401300</v>
          </cell>
          <cell r="E189">
            <v>1213713</v>
          </cell>
          <cell r="F189">
            <v>0.01</v>
          </cell>
          <cell r="G189" t="str">
            <v>Si</v>
          </cell>
          <cell r="H189">
            <v>73.055441000000002</v>
          </cell>
          <cell r="J189">
            <v>18164</v>
          </cell>
          <cell r="K189">
            <v>1361329.1</v>
          </cell>
          <cell r="L189">
            <v>1267512.1500055701</v>
          </cell>
          <cell r="M189">
            <v>9.5401878367950242E-3</v>
          </cell>
          <cell r="O189">
            <v>0</v>
          </cell>
          <cell r="P189">
            <v>0</v>
          </cell>
          <cell r="Q189">
            <v>0</v>
          </cell>
          <cell r="R189">
            <v>226.5</v>
          </cell>
          <cell r="T189">
            <v>1213713</v>
          </cell>
          <cell r="U189">
            <v>53572.650005570147</v>
          </cell>
          <cell r="V189">
            <v>0</v>
          </cell>
          <cell r="W189"/>
        </row>
        <row r="190">
          <cell r="A190">
            <v>6000</v>
          </cell>
          <cell r="B190" t="str">
            <v>CENTRO STUDI DOTT.GARGIULO - S.R.L.</v>
          </cell>
          <cell r="C190">
            <v>7234</v>
          </cell>
          <cell r="D190">
            <v>526600</v>
          </cell>
          <cell r="E190">
            <v>456078</v>
          </cell>
          <cell r="F190">
            <v>1.7500000000000002E-2</v>
          </cell>
          <cell r="G190" t="str">
            <v>Si</v>
          </cell>
          <cell r="H190">
            <v>68.030133000000006</v>
          </cell>
          <cell r="J190">
            <v>9058</v>
          </cell>
          <cell r="K190">
            <v>646783.58000000007</v>
          </cell>
          <cell r="L190">
            <v>552335.48000104993</v>
          </cell>
          <cell r="M190">
            <v>1.0301702778932553E-2</v>
          </cell>
          <cell r="O190">
            <v>0</v>
          </cell>
          <cell r="P190">
            <v>0</v>
          </cell>
          <cell r="Q190">
            <v>0</v>
          </cell>
          <cell r="R190">
            <v>2238.46</v>
          </cell>
          <cell r="T190">
            <v>456078</v>
          </cell>
          <cell r="U190">
            <v>45607.8</v>
          </cell>
          <cell r="V190">
            <v>48411.220001049966</v>
          </cell>
          <cell r="W190"/>
        </row>
        <row r="191">
          <cell r="A191">
            <v>10900</v>
          </cell>
          <cell r="B191" t="str">
            <v>CENTRO RADIOLOGICO VERRENGIA - S.R.L.</v>
          </cell>
          <cell r="C191">
            <v>18819</v>
          </cell>
          <cell r="D191">
            <v>1370000</v>
          </cell>
          <cell r="E191">
            <v>1186615</v>
          </cell>
          <cell r="F191">
            <v>2.5999999999999999E-2</v>
          </cell>
          <cell r="G191" t="str">
            <v>Si</v>
          </cell>
          <cell r="H191">
            <v>75.717230000000001</v>
          </cell>
          <cell r="J191">
            <v>19117</v>
          </cell>
          <cell r="K191">
            <v>1456825.37</v>
          </cell>
          <cell r="L191">
            <v>1263145.9200019701</v>
          </cell>
          <cell r="M191">
            <v>8.8158248463486473E-3</v>
          </cell>
          <cell r="O191">
            <v>0</v>
          </cell>
          <cell r="P191">
            <v>0</v>
          </cell>
          <cell r="Q191">
            <v>0</v>
          </cell>
          <cell r="R191">
            <v>763.87</v>
          </cell>
          <cell r="T191">
            <v>1186615</v>
          </cell>
          <cell r="U191">
            <v>75767.050001970027</v>
          </cell>
          <cell r="V191">
            <v>0</v>
          </cell>
          <cell r="W191"/>
        </row>
        <row r="192">
          <cell r="A192">
            <v>11500</v>
          </cell>
          <cell r="B192" t="str">
            <v>STUDIO DI DIAGNOSTICA PER IMMAGINI E TERAPIA RADIOLOGICA E FISICA DOTT. C. SALERNO &amp; C. S.R.L.</v>
          </cell>
          <cell r="C192">
            <v>18775</v>
          </cell>
          <cell r="D192">
            <v>1366800</v>
          </cell>
          <cell r="E192">
            <v>1183874</v>
          </cell>
          <cell r="F192">
            <v>0.01</v>
          </cell>
          <cell r="G192" t="str">
            <v>Si</v>
          </cell>
          <cell r="H192">
            <v>69.291652999999997</v>
          </cell>
          <cell r="J192">
            <v>19085</v>
          </cell>
          <cell r="K192">
            <v>1328743.07</v>
          </cell>
          <cell r="L192">
            <v>1197983.2800006198</v>
          </cell>
          <cell r="M192">
            <v>6.3854852796834793E-3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T192">
            <v>1183874</v>
          </cell>
          <cell r="U192">
            <v>14109.280000619823</v>
          </cell>
          <cell r="V192">
            <v>0</v>
          </cell>
          <cell r="W192"/>
        </row>
        <row r="193">
          <cell r="A193">
            <v>13200</v>
          </cell>
          <cell r="B193" t="str">
            <v>CE.DI.SA. - CENTRO DIAGNOSTICO SALERNITANO - S.P.A.</v>
          </cell>
          <cell r="C193">
            <v>11427</v>
          </cell>
          <cell r="D193">
            <v>831900</v>
          </cell>
          <cell r="E193">
            <v>720540</v>
          </cell>
          <cell r="F193">
            <v>0.03</v>
          </cell>
          <cell r="G193" t="str">
            <v>Si</v>
          </cell>
          <cell r="H193">
            <v>66.075507999999999</v>
          </cell>
          <cell r="J193">
            <v>11737</v>
          </cell>
          <cell r="K193">
            <v>790592.42999999993</v>
          </cell>
          <cell r="L193">
            <v>698699.08000080008</v>
          </cell>
          <cell r="M193">
            <v>1.6593318899783494E-2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T193">
            <v>698699.08000080008</v>
          </cell>
          <cell r="U193">
            <v>0</v>
          </cell>
          <cell r="V193">
            <v>0</v>
          </cell>
          <cell r="W193"/>
        </row>
        <row r="194">
          <cell r="A194">
            <v>13500</v>
          </cell>
          <cell r="B194" t="str">
            <v>CENTRO SALERNITANO DI TOMOGRAFIA COMPUTERIZZATA - CE.SA.T. - S.R.L.</v>
          </cell>
          <cell r="C194">
            <v>2120</v>
          </cell>
          <cell r="D194">
            <v>154300</v>
          </cell>
          <cell r="E194">
            <v>133614</v>
          </cell>
          <cell r="F194">
            <v>1.8499999999999999E-2</v>
          </cell>
          <cell r="G194" t="str">
            <v>Si</v>
          </cell>
          <cell r="H194">
            <v>95.979797000000005</v>
          </cell>
          <cell r="J194">
            <v>6553</v>
          </cell>
          <cell r="K194">
            <v>629035.1100000001</v>
          </cell>
          <cell r="L194">
            <v>558401.91000082996</v>
          </cell>
          <cell r="M194">
            <v>0.20843616686963942</v>
          </cell>
          <cell r="O194">
            <v>25378.13100012</v>
          </cell>
          <cell r="P194">
            <v>0</v>
          </cell>
          <cell r="Q194">
            <v>47136.492785200018</v>
          </cell>
          <cell r="R194">
            <v>689.59999999999991</v>
          </cell>
          <cell r="T194">
            <v>133614</v>
          </cell>
          <cell r="U194">
            <v>13361.400000000001</v>
          </cell>
          <cell r="V194">
            <v>338222.28621550999</v>
          </cell>
          <cell r="W194"/>
        </row>
        <row r="195">
          <cell r="A195">
            <v>13601</v>
          </cell>
          <cell r="B195" t="str">
            <v>CHECK UP - S.R.L.</v>
          </cell>
          <cell r="C195">
            <v>30794</v>
          </cell>
          <cell r="D195">
            <v>2241800</v>
          </cell>
          <cell r="E195">
            <v>1941696</v>
          </cell>
          <cell r="F195">
            <v>1.6500000000000001E-2</v>
          </cell>
          <cell r="G195" t="str">
            <v>Si</v>
          </cell>
          <cell r="H195">
            <v>89.424349000000007</v>
          </cell>
          <cell r="J195">
            <v>29364</v>
          </cell>
          <cell r="K195">
            <v>2653390.96</v>
          </cell>
          <cell r="L195">
            <v>2431239.7200066303</v>
          </cell>
          <cell r="M195">
            <v>1.8305532894984589E-2</v>
          </cell>
          <cell r="O195">
            <v>3505.796000059996</v>
          </cell>
          <cell r="P195">
            <v>0</v>
          </cell>
          <cell r="Q195">
            <v>250562.48301850021</v>
          </cell>
          <cell r="R195">
            <v>69.650000000000006</v>
          </cell>
          <cell r="T195">
            <v>1941696</v>
          </cell>
          <cell r="U195">
            <v>194169.60000000001</v>
          </cell>
          <cell r="V195">
            <v>41236.190988069953</v>
          </cell>
          <cell r="W195"/>
        </row>
        <row r="196">
          <cell r="A196">
            <v>13602</v>
          </cell>
          <cell r="B196" t="str">
            <v>'CARDIOLOGIA MEDICA SALERNITANA - S.R.L.'</v>
          </cell>
          <cell r="C196">
            <v>8521</v>
          </cell>
          <cell r="D196">
            <v>620300</v>
          </cell>
          <cell r="E196">
            <v>537286</v>
          </cell>
          <cell r="F196">
            <v>0.01</v>
          </cell>
          <cell r="G196" t="str">
            <v>Si</v>
          </cell>
          <cell r="H196">
            <v>64.502277000000007</v>
          </cell>
          <cell r="J196">
            <v>12671</v>
          </cell>
          <cell r="K196">
            <v>819265.57</v>
          </cell>
          <cell r="L196">
            <v>714154.71000234014</v>
          </cell>
          <cell r="M196">
            <v>1.1021448539530158E-2</v>
          </cell>
          <cell r="O196">
            <v>548.8100000100012</v>
          </cell>
          <cell r="P196">
            <v>0</v>
          </cell>
          <cell r="Q196">
            <v>0</v>
          </cell>
          <cell r="R196">
            <v>596.97</v>
          </cell>
          <cell r="T196">
            <v>537286</v>
          </cell>
          <cell r="U196">
            <v>53728.600000000006</v>
          </cell>
          <cell r="V196">
            <v>121994.33000233021</v>
          </cell>
          <cell r="W196"/>
        </row>
        <row r="197">
          <cell r="A197">
            <v>40107</v>
          </cell>
          <cell r="B197" t="str">
            <v>"C.R.T.F. - CENTRO DI RADIOLOGIA E TERAPIA FISICA -" - S.R.L. -</v>
          </cell>
          <cell r="C197">
            <v>15492</v>
          </cell>
          <cell r="D197">
            <v>1127800</v>
          </cell>
          <cell r="E197">
            <v>976838</v>
          </cell>
          <cell r="F197">
            <v>0.01</v>
          </cell>
          <cell r="G197" t="str">
            <v>Si</v>
          </cell>
          <cell r="H197">
            <v>57.859506000000003</v>
          </cell>
          <cell r="J197">
            <v>23244</v>
          </cell>
          <cell r="K197">
            <v>1359616.9200000002</v>
          </cell>
          <cell r="L197">
            <v>1206357.7200011299</v>
          </cell>
          <cell r="M197">
            <v>1.2390181381211623E-2</v>
          </cell>
          <cell r="O197">
            <v>2334.8200000599991</v>
          </cell>
          <cell r="P197">
            <v>0</v>
          </cell>
          <cell r="Q197">
            <v>0</v>
          </cell>
          <cell r="R197">
            <v>0</v>
          </cell>
          <cell r="T197">
            <v>976838</v>
          </cell>
          <cell r="U197">
            <v>97683.8</v>
          </cell>
          <cell r="V197">
            <v>129501.10000106999</v>
          </cell>
          <cell r="W197"/>
        </row>
        <row r="198">
          <cell r="A198">
            <v>50104</v>
          </cell>
          <cell r="B198" t="str">
            <v>'CENTRO RADIOLOGICO SAN PIETRO' DEL DOTTOR DE FELICE NICOLA &amp; C. - S.A.S.</v>
          </cell>
          <cell r="C198">
            <v>13257</v>
          </cell>
          <cell r="D198">
            <v>965100</v>
          </cell>
          <cell r="E198">
            <v>835942</v>
          </cell>
          <cell r="F198">
            <v>0.01</v>
          </cell>
          <cell r="G198" t="str">
            <v>Si</v>
          </cell>
          <cell r="H198">
            <v>64.506110000000007</v>
          </cell>
          <cell r="J198">
            <v>17483</v>
          </cell>
          <cell r="K198">
            <v>1118276.1599999999</v>
          </cell>
          <cell r="L198">
            <v>958298.16000027</v>
          </cell>
          <cell r="M198">
            <v>2.6112816439418048E-3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T198">
            <v>835942</v>
          </cell>
          <cell r="U198">
            <v>83594.200000000012</v>
          </cell>
          <cell r="V198">
            <v>38761.960000269988</v>
          </cell>
          <cell r="W198"/>
        </row>
        <row r="199">
          <cell r="A199">
            <v>50106</v>
          </cell>
          <cell r="B199" t="str">
            <v>DOTT.ANTONIO SERAFINO &amp; C. - S.R.L.</v>
          </cell>
          <cell r="C199">
            <v>14367</v>
          </cell>
          <cell r="D199">
            <v>760000</v>
          </cell>
          <cell r="E199">
            <v>658296</v>
          </cell>
          <cell r="F199">
            <v>0.01</v>
          </cell>
          <cell r="G199" t="str">
            <v>Si</v>
          </cell>
          <cell r="H199">
            <v>54.858012000000002</v>
          </cell>
          <cell r="J199">
            <v>14198</v>
          </cell>
          <cell r="K199">
            <v>774162.92</v>
          </cell>
          <cell r="L199">
            <v>670681.31999991997</v>
          </cell>
          <cell r="M199">
            <v>1.9665925358805158E-3</v>
          </cell>
          <cell r="O199">
            <v>0</v>
          </cell>
          <cell r="P199">
            <v>0</v>
          </cell>
          <cell r="Q199">
            <v>0</v>
          </cell>
          <cell r="R199">
            <v>141.76</v>
          </cell>
          <cell r="T199">
            <v>658296</v>
          </cell>
          <cell r="U199">
            <v>12243.559999919962</v>
          </cell>
          <cell r="V199">
            <v>0</v>
          </cell>
          <cell r="W199"/>
        </row>
        <row r="200">
          <cell r="A200">
            <v>60106</v>
          </cell>
          <cell r="B200" t="str">
            <v>DIAGNOSTICA PER IMMAGINI DELLA CASA DI ANTONIO DELLA CASA &amp; C. S.A.S.</v>
          </cell>
          <cell r="C200">
            <v>4016</v>
          </cell>
          <cell r="D200">
            <v>212470</v>
          </cell>
          <cell r="E200">
            <v>184051</v>
          </cell>
          <cell r="F200">
            <v>0.01</v>
          </cell>
          <cell r="G200" t="str">
            <v>Si</v>
          </cell>
          <cell r="H200">
            <v>42.996994000000001</v>
          </cell>
          <cell r="J200">
            <v>4977</v>
          </cell>
          <cell r="K200">
            <v>214649.62</v>
          </cell>
          <cell r="L200">
            <v>184017.57000001997</v>
          </cell>
          <cell r="M200">
            <v>3.1257640545283646E-4</v>
          </cell>
          <cell r="O200">
            <v>0</v>
          </cell>
          <cell r="P200">
            <v>0</v>
          </cell>
          <cell r="Q200">
            <v>0</v>
          </cell>
          <cell r="R200">
            <v>29.86</v>
          </cell>
          <cell r="T200">
            <v>183987.71000001999</v>
          </cell>
          <cell r="U200">
            <v>0</v>
          </cell>
          <cell r="V200">
            <v>0</v>
          </cell>
          <cell r="W200"/>
        </row>
        <row r="201">
          <cell r="A201">
            <v>70105</v>
          </cell>
          <cell r="B201" t="str">
            <v>CENTRO DIAGNOSTICO SARNESE DEL DOTT. ALBERTO PARZIALE S.R.L.</v>
          </cell>
          <cell r="C201">
            <v>10312</v>
          </cell>
          <cell r="D201">
            <v>545454</v>
          </cell>
          <cell r="E201">
            <v>472442</v>
          </cell>
          <cell r="F201">
            <v>0.01</v>
          </cell>
          <cell r="G201" t="str">
            <v>Si</v>
          </cell>
          <cell r="H201">
            <v>63.115901000000001</v>
          </cell>
          <cell r="J201">
            <v>6187</v>
          </cell>
          <cell r="K201">
            <v>399607.56</v>
          </cell>
          <cell r="L201">
            <v>347169.25999999</v>
          </cell>
          <cell r="M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T201">
            <v>347169.25999999</v>
          </cell>
          <cell r="U201">
            <v>0</v>
          </cell>
          <cell r="V201">
            <v>0</v>
          </cell>
          <cell r="W201"/>
        </row>
        <row r="202">
          <cell r="A202">
            <v>80107</v>
          </cell>
          <cell r="B202" t="str">
            <v>'CENTRO DI DIAGNOSI E RIABILITAZIONE PADRE PIO' S.R.L.</v>
          </cell>
          <cell r="C202">
            <v>10920</v>
          </cell>
          <cell r="D202">
            <v>795000</v>
          </cell>
          <cell r="E202">
            <v>688572</v>
          </cell>
          <cell r="F202">
            <v>0.01</v>
          </cell>
          <cell r="G202" t="str">
            <v>Si</v>
          </cell>
          <cell r="H202">
            <v>69.827101999999996</v>
          </cell>
          <cell r="J202">
            <v>12101</v>
          </cell>
          <cell r="K202">
            <v>826641.21000000008</v>
          </cell>
          <cell r="L202">
            <v>757625.26000124996</v>
          </cell>
          <cell r="M202">
            <v>5.0913484719245046E-3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T202">
            <v>688572</v>
          </cell>
          <cell r="U202">
            <v>68857.2</v>
          </cell>
          <cell r="V202">
            <v>196.06000124996353</v>
          </cell>
          <cell r="W202"/>
        </row>
        <row r="203">
          <cell r="A203">
            <v>103100</v>
          </cell>
          <cell r="B203" t="str">
            <v>'AMBULATORIO DIAGNOSTICO PER IMMAGINI' DI A.FENZA &amp; C. - S.A.S.</v>
          </cell>
          <cell r="C203">
            <v>18310</v>
          </cell>
          <cell r="D203">
            <v>1333000</v>
          </cell>
          <cell r="E203">
            <v>1154586</v>
          </cell>
          <cell r="F203">
            <v>0.01</v>
          </cell>
          <cell r="G203" t="str">
            <v>Si</v>
          </cell>
          <cell r="H203">
            <v>66.092624999999998</v>
          </cell>
          <cell r="J203">
            <v>20628</v>
          </cell>
          <cell r="K203">
            <v>1371305.5799999998</v>
          </cell>
          <cell r="L203">
            <v>1229014.8800018502</v>
          </cell>
          <cell r="M203">
            <v>4.0308993873474988E-3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T203">
            <v>1154586</v>
          </cell>
          <cell r="U203">
            <v>74428.880001850193</v>
          </cell>
          <cell r="V203">
            <v>0</v>
          </cell>
          <cell r="W203"/>
        </row>
        <row r="204">
          <cell r="A204">
            <v>109400</v>
          </cell>
          <cell r="B204" t="str">
            <v>CENTRO DIAGNOSTICO SALUS S.R.L. DEL DOTT. TENORE</v>
          </cell>
          <cell r="C204">
            <v>6885</v>
          </cell>
          <cell r="D204">
            <v>501200</v>
          </cell>
          <cell r="E204">
            <v>434119</v>
          </cell>
          <cell r="F204">
            <v>0.01</v>
          </cell>
          <cell r="G204" t="str">
            <v>Si</v>
          </cell>
          <cell r="H204">
            <v>71.355041</v>
          </cell>
          <cell r="J204">
            <v>7021</v>
          </cell>
          <cell r="K204">
            <v>501971.79999999993</v>
          </cell>
          <cell r="L204">
            <v>448628.85000054003</v>
          </cell>
          <cell r="M204">
            <v>1.3403237361184373E-3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T204">
            <v>434119</v>
          </cell>
          <cell r="U204">
            <v>14509.850000540027</v>
          </cell>
          <cell r="V204">
            <v>0</v>
          </cell>
          <cell r="W204"/>
        </row>
        <row r="205">
          <cell r="A205">
            <v>201300</v>
          </cell>
          <cell r="B205" t="str">
            <v>CENTRO DI DIAGNOSTICA STRUMENTALE E TERAPIA DI GAETA S.A.S. DI DI GAETA ENRICO &amp; C.</v>
          </cell>
          <cell r="C205">
            <v>1862</v>
          </cell>
          <cell r="D205">
            <v>69500</v>
          </cell>
          <cell r="E205">
            <v>60186</v>
          </cell>
          <cell r="F205">
            <v>0.01</v>
          </cell>
          <cell r="G205" t="str">
            <v>Si</v>
          </cell>
          <cell r="H205">
            <v>31.470065000000002</v>
          </cell>
          <cell r="J205">
            <v>2039</v>
          </cell>
          <cell r="K205">
            <v>64284.19</v>
          </cell>
          <cell r="L205">
            <v>58383.589999960001</v>
          </cell>
          <cell r="M205">
            <v>1.6189811584089323E-3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T205">
            <v>58383.589999960001</v>
          </cell>
          <cell r="U205">
            <v>0</v>
          </cell>
          <cell r="V205">
            <v>0</v>
          </cell>
          <cell r="W205"/>
        </row>
        <row r="206">
          <cell r="A206">
            <v>307300</v>
          </cell>
          <cell r="B206" t="str">
            <v>'LABORATORIO SALUS' S.A.S. DI LUCIO PAPPACENA &amp; C.</v>
          </cell>
          <cell r="C206">
            <v>3163</v>
          </cell>
          <cell r="D206">
            <v>167300</v>
          </cell>
          <cell r="E206">
            <v>144919</v>
          </cell>
          <cell r="F206">
            <v>0.01</v>
          </cell>
          <cell r="G206" t="str">
            <v>Si</v>
          </cell>
          <cell r="H206">
            <v>43.911583</v>
          </cell>
          <cell r="J206">
            <v>3952</v>
          </cell>
          <cell r="K206">
            <v>174178.8</v>
          </cell>
          <cell r="L206">
            <v>153104.80000028998</v>
          </cell>
          <cell r="M206">
            <v>5.0145253555434414E-4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T206">
            <v>144919</v>
          </cell>
          <cell r="U206">
            <v>8185.8000002899789</v>
          </cell>
          <cell r="V206">
            <v>0</v>
          </cell>
          <cell r="W206"/>
        </row>
        <row r="207">
          <cell r="A207">
            <v>372000</v>
          </cell>
          <cell r="B207" t="str">
            <v>'STUDIO DI DIAGNOSTICA PER IMMAGINI E TERAPIA FISICA' DI DELL'ANGELO MARIA &amp; C. S.A.S.</v>
          </cell>
          <cell r="C207">
            <v>10817</v>
          </cell>
          <cell r="D207">
            <v>572200</v>
          </cell>
          <cell r="E207">
            <v>495621</v>
          </cell>
          <cell r="F207">
            <v>0.01</v>
          </cell>
          <cell r="G207" t="str">
            <v>Si</v>
          </cell>
          <cell r="H207">
            <v>65.923413999999994</v>
          </cell>
          <cell r="J207">
            <v>8931</v>
          </cell>
          <cell r="K207">
            <v>593018.76</v>
          </cell>
          <cell r="L207">
            <v>525815.76000064996</v>
          </cell>
          <cell r="M207">
            <v>2.4462038533476188E-3</v>
          </cell>
          <cell r="O207">
            <v>0</v>
          </cell>
          <cell r="P207">
            <v>0</v>
          </cell>
          <cell r="Q207">
            <v>63688.683623399957</v>
          </cell>
          <cell r="R207">
            <v>0</v>
          </cell>
          <cell r="T207">
            <v>462127.07637725002</v>
          </cell>
          <cell r="U207">
            <v>0</v>
          </cell>
          <cell r="V207">
            <v>0</v>
          </cell>
          <cell r="W207"/>
        </row>
        <row r="208">
          <cell r="A208">
            <v>560401</v>
          </cell>
          <cell r="B208" t="str">
            <v>"STUDIO RADIOLOGICO STABILE ETTORE" DI STABILE CARMEN &amp; C. - S.A.S. -</v>
          </cell>
          <cell r="C208">
            <v>4214</v>
          </cell>
          <cell r="D208">
            <v>118300</v>
          </cell>
          <cell r="E208">
            <v>102427</v>
          </cell>
          <cell r="F208">
            <v>0.10299999999999999</v>
          </cell>
          <cell r="G208" t="str">
            <v>Si</v>
          </cell>
          <cell r="H208">
            <v>27.209211</v>
          </cell>
          <cell r="J208">
            <v>3054</v>
          </cell>
          <cell r="K208">
            <v>82704.570000000007</v>
          </cell>
          <cell r="L208">
            <v>69739.969999749999</v>
          </cell>
          <cell r="M208">
            <v>2.0001952610249247E-2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T208">
            <v>69739.969999749999</v>
          </cell>
          <cell r="U208">
            <v>0</v>
          </cell>
          <cell r="V208">
            <v>0</v>
          </cell>
          <cell r="W208"/>
        </row>
        <row r="209">
          <cell r="A209">
            <v>570242</v>
          </cell>
          <cell r="B209" t="str">
            <v>ISTITUTO DI RADIOLOGIA E MEDICINA NUCLEARE - S.R.L.</v>
          </cell>
          <cell r="C209">
            <v>3592</v>
          </cell>
          <cell r="D209">
            <v>134100</v>
          </cell>
          <cell r="E209">
            <v>116129</v>
          </cell>
          <cell r="F209">
            <v>0.01</v>
          </cell>
          <cell r="G209" t="str">
            <v>Si</v>
          </cell>
          <cell r="H209">
            <v>35.559561000000002</v>
          </cell>
          <cell r="J209">
            <v>6634</v>
          </cell>
          <cell r="K209">
            <v>227321.64</v>
          </cell>
          <cell r="L209">
            <v>188785.74000013</v>
          </cell>
          <cell r="M209">
            <v>2.4532459592435999E-2</v>
          </cell>
          <cell r="O209">
            <v>1687.6400000100002</v>
          </cell>
          <cell r="P209">
            <v>0</v>
          </cell>
          <cell r="Q209">
            <v>0</v>
          </cell>
          <cell r="R209">
            <v>119.19</v>
          </cell>
          <cell r="T209">
            <v>116129</v>
          </cell>
          <cell r="U209">
            <v>11612.900000000001</v>
          </cell>
          <cell r="V209">
            <v>59237.010000119997</v>
          </cell>
          <cell r="W209"/>
        </row>
        <row r="210">
          <cell r="A210">
            <v>571100</v>
          </cell>
          <cell r="B210" t="str">
            <v>MEDICANOVA - S.R.L.</v>
          </cell>
          <cell r="C210">
            <v>28497</v>
          </cell>
          <cell r="D210">
            <v>2074600</v>
          </cell>
          <cell r="E210">
            <v>1796875</v>
          </cell>
          <cell r="F210">
            <v>3.7499999999999999E-2</v>
          </cell>
          <cell r="G210" t="str">
            <v>Si</v>
          </cell>
          <cell r="H210">
            <v>78.203568000000004</v>
          </cell>
          <cell r="J210">
            <v>26843</v>
          </cell>
          <cell r="K210">
            <v>2099205.7200000002</v>
          </cell>
          <cell r="L210">
            <v>1853183.5800015402</v>
          </cell>
          <cell r="M210">
            <v>3.176424626094191E-2</v>
          </cell>
          <cell r="O210">
            <v>0</v>
          </cell>
          <cell r="P210">
            <v>0</v>
          </cell>
          <cell r="Q210">
            <v>0</v>
          </cell>
          <cell r="R210">
            <v>25475.059999999998</v>
          </cell>
          <cell r="T210">
            <v>1796875</v>
          </cell>
          <cell r="U210">
            <v>30833.520001540193</v>
          </cell>
          <cell r="V210">
            <v>0</v>
          </cell>
          <cell r="W210"/>
        </row>
        <row r="211">
          <cell r="A211">
            <v>571400</v>
          </cell>
          <cell r="B211" t="str">
            <v>STUDIO DI RADIOLOGIA 'DOTT.MATTIA CARBONE' DEL DOTT.EMIDDIO CARBONE &amp; C. - S.A.S.</v>
          </cell>
          <cell r="C211">
            <v>4807</v>
          </cell>
          <cell r="D211">
            <v>254300</v>
          </cell>
          <cell r="E211">
            <v>220225</v>
          </cell>
          <cell r="F211">
            <v>0.01</v>
          </cell>
          <cell r="G211" t="str">
            <v>Si</v>
          </cell>
          <cell r="H211">
            <v>37.827482000000003</v>
          </cell>
          <cell r="J211">
            <v>6924</v>
          </cell>
          <cell r="K211">
            <v>260464.27000000002</v>
          </cell>
          <cell r="L211">
            <v>217885.68999978999</v>
          </cell>
          <cell r="M211">
            <v>2.4118969236008626E-3</v>
          </cell>
          <cell r="O211">
            <v>0</v>
          </cell>
          <cell r="P211">
            <v>0</v>
          </cell>
          <cell r="Q211">
            <v>0</v>
          </cell>
          <cell r="R211">
            <v>1121.8600000000001</v>
          </cell>
          <cell r="T211">
            <v>216763.82999979</v>
          </cell>
          <cell r="U211">
            <v>0</v>
          </cell>
          <cell r="V211">
            <v>0</v>
          </cell>
          <cell r="W211"/>
        </row>
        <row r="212">
          <cell r="A212">
            <v>571500</v>
          </cell>
          <cell r="B212" t="str">
            <v>STUDIO RAGGI X DIAGNOSTICA MEDICA DR F. DI COSTANZO &amp; C. S.R.L. ( IN BREVE, 'DIAGNOSTICA MEDICA DI C</v>
          </cell>
          <cell r="C212">
            <v>8500</v>
          </cell>
          <cell r="D212">
            <v>618800</v>
          </cell>
          <cell r="E212">
            <v>535964</v>
          </cell>
          <cell r="F212">
            <v>2.4E-2</v>
          </cell>
          <cell r="G212" t="str">
            <v>Si</v>
          </cell>
          <cell r="H212">
            <v>56.010942999999997</v>
          </cell>
          <cell r="J212">
            <v>10389</v>
          </cell>
          <cell r="K212">
            <v>585626.94999999995</v>
          </cell>
          <cell r="L212">
            <v>520194.70000056998</v>
          </cell>
          <cell r="M212">
            <v>3.3211372405422754E-3</v>
          </cell>
          <cell r="O212">
            <v>0</v>
          </cell>
          <cell r="P212">
            <v>0</v>
          </cell>
          <cell r="Q212">
            <v>0</v>
          </cell>
          <cell r="R212">
            <v>8315.9699999999993</v>
          </cell>
          <cell r="T212">
            <v>511878.73000057001</v>
          </cell>
          <cell r="U212">
            <v>0</v>
          </cell>
          <cell r="V212">
            <v>0</v>
          </cell>
          <cell r="W212"/>
        </row>
        <row r="213">
          <cell r="A213">
            <v>580501</v>
          </cell>
          <cell r="B213" t="str">
            <v>DIAGNOSTICA RADIOLOGICA BARBARA STACCIOLI DI LEOPOLDO DI LUCIA S.A.S.</v>
          </cell>
          <cell r="C213">
            <v>5573</v>
          </cell>
          <cell r="D213">
            <v>294800</v>
          </cell>
          <cell r="E213">
            <v>255324</v>
          </cell>
          <cell r="F213">
            <v>0.01</v>
          </cell>
          <cell r="G213" t="str">
            <v>Si</v>
          </cell>
          <cell r="H213">
            <v>52.573155</v>
          </cell>
          <cell r="J213">
            <v>5877</v>
          </cell>
          <cell r="K213">
            <v>316139.27</v>
          </cell>
          <cell r="L213">
            <v>273232.86999996001</v>
          </cell>
          <cell r="M213">
            <v>3.2864908900064231E-3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T213">
            <v>255324</v>
          </cell>
          <cell r="U213">
            <v>17908.869999960007</v>
          </cell>
          <cell r="V213">
            <v>0</v>
          </cell>
          <cell r="W213"/>
        </row>
        <row r="214">
          <cell r="A214">
            <v>601001</v>
          </cell>
          <cell r="B214" t="str">
            <v>ICM ISTITUTO CLINICO MEDITERRANEO S.P.A.</v>
          </cell>
          <cell r="C214">
            <v>3997</v>
          </cell>
          <cell r="D214">
            <v>149200</v>
          </cell>
          <cell r="E214">
            <v>129265</v>
          </cell>
          <cell r="F214">
            <v>0.01</v>
          </cell>
          <cell r="G214" t="str">
            <v>Si</v>
          </cell>
          <cell r="H214">
            <v>46.295665</v>
          </cell>
          <cell r="J214">
            <v>3192</v>
          </cell>
          <cell r="K214">
            <v>150947.18</v>
          </cell>
          <cell r="L214">
            <v>133180.89000031</v>
          </cell>
          <cell r="M214">
            <v>7.8609058910764709E-3</v>
          </cell>
          <cell r="O214">
            <v>0</v>
          </cell>
          <cell r="P214">
            <v>0</v>
          </cell>
          <cell r="Q214">
            <v>4210.9677540000048</v>
          </cell>
          <cell r="R214">
            <v>0</v>
          </cell>
          <cell r="T214">
            <v>128969.92224630999</v>
          </cell>
          <cell r="U214">
            <v>0</v>
          </cell>
          <cell r="V214">
            <v>0</v>
          </cell>
          <cell r="W214"/>
        </row>
        <row r="215">
          <cell r="A215">
            <v>601300</v>
          </cell>
          <cell r="B215" t="str">
            <v>CENTRO DIAGNOSTICO GIOVINE - S.R.L. - ("C.D.G. - S.R.L.")</v>
          </cell>
          <cell r="C215">
            <v>2122</v>
          </cell>
          <cell r="D215">
            <v>59540</v>
          </cell>
          <cell r="E215">
            <v>51612</v>
          </cell>
          <cell r="F215">
            <v>0.01</v>
          </cell>
          <cell r="G215" t="str">
            <v>Si</v>
          </cell>
          <cell r="H215">
            <v>30.102340000000002</v>
          </cell>
          <cell r="J215">
            <v>697</v>
          </cell>
          <cell r="K215">
            <v>21396</v>
          </cell>
          <cell r="L215">
            <v>18767.30000005</v>
          </cell>
          <cell r="M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T215">
            <v>18767.30000005</v>
          </cell>
          <cell r="U215">
            <v>0</v>
          </cell>
          <cell r="V215">
            <v>0</v>
          </cell>
          <cell r="W215"/>
        </row>
        <row r="216">
          <cell r="A216">
            <v>601400</v>
          </cell>
          <cell r="B216" t="str">
            <v>STUDIO DI RADIOLOGIA FELICE MAFFIA DI MAFFIA GABRIELLA &amp; C. S.N.C.</v>
          </cell>
          <cell r="C216">
            <v>8685</v>
          </cell>
          <cell r="D216">
            <v>324200</v>
          </cell>
          <cell r="E216">
            <v>280840</v>
          </cell>
          <cell r="F216">
            <v>0.01</v>
          </cell>
          <cell r="G216" t="str">
            <v>Si</v>
          </cell>
          <cell r="H216">
            <v>43.037036999999998</v>
          </cell>
          <cell r="J216">
            <v>7349</v>
          </cell>
          <cell r="K216">
            <v>317169.59000000003</v>
          </cell>
          <cell r="L216">
            <v>277815.63999979</v>
          </cell>
          <cell r="M216">
            <v>8.7594359777809434E-5</v>
          </cell>
          <cell r="O216">
            <v>0</v>
          </cell>
          <cell r="P216">
            <v>0</v>
          </cell>
          <cell r="Q216">
            <v>0</v>
          </cell>
          <cell r="R216">
            <v>253.05</v>
          </cell>
          <cell r="T216">
            <v>277562.58999979001</v>
          </cell>
          <cell r="U216">
            <v>0</v>
          </cell>
          <cell r="V216">
            <v>0</v>
          </cell>
          <cell r="W216"/>
        </row>
        <row r="217">
          <cell r="A217">
            <v>602200</v>
          </cell>
          <cell r="B217" t="str">
            <v>CAMPOLONGO HOSPITAL SPA</v>
          </cell>
          <cell r="C217">
            <v>4115</v>
          </cell>
          <cell r="D217">
            <v>299600</v>
          </cell>
          <cell r="E217">
            <v>259504</v>
          </cell>
          <cell r="F217">
            <v>1.4E-2</v>
          </cell>
          <cell r="G217" t="str">
            <v>Si</v>
          </cell>
          <cell r="H217">
            <v>81.963814999999997</v>
          </cell>
          <cell r="J217">
            <v>3366</v>
          </cell>
          <cell r="K217">
            <v>274754.8</v>
          </cell>
          <cell r="L217">
            <v>237059.40000001999</v>
          </cell>
          <cell r="M217">
            <v>6.5418644799309453E-3</v>
          </cell>
          <cell r="O217">
            <v>0</v>
          </cell>
          <cell r="P217">
            <v>0</v>
          </cell>
          <cell r="Q217">
            <v>6992.6092454999989</v>
          </cell>
          <cell r="R217">
            <v>0</v>
          </cell>
          <cell r="T217">
            <v>230066.79075451999</v>
          </cell>
          <cell r="U217">
            <v>0</v>
          </cell>
          <cell r="V217">
            <v>0</v>
          </cell>
          <cell r="W217"/>
        </row>
        <row r="218">
          <cell r="A218">
            <v>610901</v>
          </cell>
          <cell r="B218" t="str">
            <v>FUTURA S.R.L.</v>
          </cell>
          <cell r="C218">
            <v>6060</v>
          </cell>
          <cell r="D218">
            <v>320600</v>
          </cell>
          <cell r="E218">
            <v>277648</v>
          </cell>
          <cell r="F218">
            <v>4.4999999999999998E-2</v>
          </cell>
          <cell r="G218" t="str">
            <v>Si</v>
          </cell>
          <cell r="H218">
            <v>55.817737999999999</v>
          </cell>
          <cell r="J218">
            <v>7270</v>
          </cell>
          <cell r="K218">
            <v>409691.34</v>
          </cell>
          <cell r="L218">
            <v>361337.59000013</v>
          </cell>
          <cell r="M218">
            <v>4.8448755258564798E-2</v>
          </cell>
          <cell r="O218">
            <v>957.54000002999965</v>
          </cell>
          <cell r="P218">
            <v>0</v>
          </cell>
          <cell r="Q218">
            <v>0</v>
          </cell>
          <cell r="R218">
            <v>0</v>
          </cell>
          <cell r="T218">
            <v>277648</v>
          </cell>
          <cell r="U218">
            <v>27764.800000000003</v>
          </cell>
          <cell r="V218">
            <v>54967.250000099986</v>
          </cell>
          <cell r="W218"/>
        </row>
        <row r="219">
          <cell r="A219">
            <v>630301</v>
          </cell>
          <cell r="B219" t="str">
            <v>STUDIO DI RADIODIAGNOSTICA E TERAPIA FISICA DI NATELLA RAFFAELE S.R.L.</v>
          </cell>
          <cell r="C219">
            <v>2526</v>
          </cell>
          <cell r="D219">
            <v>70900</v>
          </cell>
          <cell r="E219">
            <v>61404</v>
          </cell>
          <cell r="F219">
            <v>0.01</v>
          </cell>
          <cell r="G219" t="str">
            <v>Si</v>
          </cell>
          <cell r="H219">
            <v>30.781137000000001</v>
          </cell>
          <cell r="J219">
            <v>2739</v>
          </cell>
          <cell r="K219">
            <v>85076.89</v>
          </cell>
          <cell r="L219">
            <v>72819.940000139992</v>
          </cell>
          <cell r="M219">
            <v>2.0878118689336197E-3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T219">
            <v>61404</v>
          </cell>
          <cell r="U219">
            <v>6140.4000000000005</v>
          </cell>
          <cell r="V219">
            <v>5275.5400001399912</v>
          </cell>
          <cell r="W219"/>
        </row>
        <row r="220">
          <cell r="A220">
            <v>750000</v>
          </cell>
          <cell r="B220" t="str">
            <v>DIAGNOST '80 S.A.S. DI MARIANNA PAGANO &amp; C.</v>
          </cell>
          <cell r="C220">
            <v>20875</v>
          </cell>
          <cell r="D220">
            <v>1519700</v>
          </cell>
          <cell r="E220">
            <v>1316324</v>
          </cell>
          <cell r="F220">
            <v>0.27</v>
          </cell>
          <cell r="G220" t="str">
            <v>Si</v>
          </cell>
          <cell r="H220">
            <v>85.665255000000002</v>
          </cell>
          <cell r="J220">
            <v>38231</v>
          </cell>
          <cell r="K220">
            <v>3242439.65</v>
          </cell>
          <cell r="L220">
            <v>2804566.1300036204</v>
          </cell>
          <cell r="M220">
            <v>0.50430063571060768</v>
          </cell>
          <cell r="O220">
            <v>308415.55000112992</v>
          </cell>
          <cell r="P220">
            <v>0</v>
          </cell>
          <cell r="Q220">
            <v>120241.18340640009</v>
          </cell>
          <cell r="R220">
            <v>9719.24</v>
          </cell>
          <cell r="T220">
            <v>1316324</v>
          </cell>
          <cell r="U220">
            <v>131632.4</v>
          </cell>
          <cell r="V220">
            <v>918233.75659609016</v>
          </cell>
          <cell r="W220"/>
        </row>
        <row r="221">
          <cell r="A221" t="str">
            <v>LAB034</v>
          </cell>
          <cell r="B221" t="str">
            <v>ISTITUTO POLIDIAGNOSTICO  D'AGOSTO &amp; MARINO S.P.A.</v>
          </cell>
          <cell r="C221">
            <v>24783</v>
          </cell>
          <cell r="D221">
            <v>1804200</v>
          </cell>
          <cell r="E221">
            <v>1562736</v>
          </cell>
          <cell r="F221">
            <v>0.01</v>
          </cell>
          <cell r="G221" t="str">
            <v>Si</v>
          </cell>
          <cell r="H221">
            <v>63.944488</v>
          </cell>
          <cell r="J221">
            <v>27735</v>
          </cell>
          <cell r="K221">
            <v>1809514.7699999998</v>
          </cell>
          <cell r="L221">
            <v>1632781.7200018703</v>
          </cell>
          <cell r="M221">
            <v>6.3223346745835494E-3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T221">
            <v>1562736</v>
          </cell>
          <cell r="U221">
            <v>70045.720001870301</v>
          </cell>
          <cell r="V221">
            <v>0</v>
          </cell>
          <cell r="W221"/>
        </row>
        <row r="222">
          <cell r="A222" t="str">
            <v>LAB035</v>
          </cell>
          <cell r="B222" t="str">
            <v>DELLA PORTA V. &amp; C. S.A.S. DI ANNA DELLA PORTA</v>
          </cell>
          <cell r="C222">
            <v>6891</v>
          </cell>
          <cell r="D222">
            <v>501700</v>
          </cell>
          <cell r="E222">
            <v>434561</v>
          </cell>
          <cell r="F222">
            <v>0.01</v>
          </cell>
          <cell r="G222" t="str">
            <v>Si</v>
          </cell>
          <cell r="H222">
            <v>52.829782999999999</v>
          </cell>
          <cell r="J222">
            <v>10425</v>
          </cell>
          <cell r="K222">
            <v>537945.27</v>
          </cell>
          <cell r="L222">
            <v>478716.52000006003</v>
          </cell>
          <cell r="M222">
            <v>4.6762594894847907E-3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T222">
            <v>434561</v>
          </cell>
          <cell r="U222">
            <v>43456.100000000006</v>
          </cell>
          <cell r="V222">
            <v>699.4200000600249</v>
          </cell>
          <cell r="W222"/>
        </row>
        <row r="223">
          <cell r="A223" t="str">
            <v>RAD317</v>
          </cell>
          <cell r="B223" t="str">
            <v>POLIDIAGNOSTICA ALFATERNA S.R.L.</v>
          </cell>
          <cell r="C223">
            <v>11095</v>
          </cell>
          <cell r="D223">
            <v>807700</v>
          </cell>
          <cell r="E223">
            <v>699549</v>
          </cell>
          <cell r="F223">
            <v>0.01</v>
          </cell>
          <cell r="G223" t="str">
            <v>Si</v>
          </cell>
          <cell r="H223">
            <v>72.913259999999994</v>
          </cell>
          <cell r="J223">
            <v>11305</v>
          </cell>
          <cell r="K223">
            <v>845669.17</v>
          </cell>
          <cell r="L223">
            <v>777666.72000133991</v>
          </cell>
          <cell r="M223">
            <v>1.6810545079758528E-3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T223">
            <v>699549</v>
          </cell>
          <cell r="U223">
            <v>69954.900000000009</v>
          </cell>
          <cell r="V223">
            <v>8162.8200013399037</v>
          </cell>
          <cell r="W223"/>
        </row>
        <row r="224">
          <cell r="A224" t="str">
            <v>RAD426</v>
          </cell>
          <cell r="B224" t="str">
            <v>MAGNETO S.R.L.</v>
          </cell>
          <cell r="C224">
            <v>5666</v>
          </cell>
          <cell r="D224">
            <v>412500</v>
          </cell>
          <cell r="E224">
            <v>357325</v>
          </cell>
          <cell r="F224">
            <v>0.01</v>
          </cell>
          <cell r="G224" t="str">
            <v>Si</v>
          </cell>
          <cell r="H224">
            <v>94.234076000000002</v>
          </cell>
          <cell r="J224">
            <v>5469</v>
          </cell>
          <cell r="K224">
            <v>507464.04000000015</v>
          </cell>
          <cell r="L224">
            <v>465024.29000057001</v>
          </cell>
          <cell r="M224">
            <v>5.2788637794724692E-3</v>
          </cell>
          <cell r="O224">
            <v>0</v>
          </cell>
          <cell r="P224">
            <v>0</v>
          </cell>
          <cell r="Q224">
            <v>36658.366105900008</v>
          </cell>
          <cell r="R224">
            <v>362.05</v>
          </cell>
          <cell r="T224">
            <v>357325</v>
          </cell>
          <cell r="U224">
            <v>35732.5</v>
          </cell>
          <cell r="V224">
            <v>34946.373894669989</v>
          </cell>
          <cell r="W224"/>
        </row>
        <row r="225">
          <cell r="B225" t="str">
            <v>ASL Salerno Totale</v>
          </cell>
          <cell r="C225">
            <v>401789</v>
          </cell>
          <cell r="D225">
            <v>26851664</v>
          </cell>
          <cell r="E225">
            <v>23257472</v>
          </cell>
          <cell r="F225"/>
          <cell r="G225"/>
          <cell r="H225" t="str">
            <v>€ __,__</v>
          </cell>
          <cell r="J225">
            <v>448035</v>
          </cell>
          <cell r="K225">
            <v>30657529.160000004</v>
          </cell>
          <cell r="L225">
            <v>27210824.230038382</v>
          </cell>
          <cell r="M225"/>
          <cell r="O225">
            <v>343383.44900146988</v>
          </cell>
          <cell r="P225">
            <v>0</v>
          </cell>
          <cell r="Q225">
            <v>610473.01182450028</v>
          </cell>
          <cell r="R225">
            <v>50916.3</v>
          </cell>
          <cell r="T225">
            <v>22948910.849378802</v>
          </cell>
          <cell r="U225">
            <v>1353479.0000145908</v>
          </cell>
          <cell r="V225">
            <v>1903661.6198190304</v>
          </cell>
          <cell r="W225"/>
        </row>
        <row r="228">
          <cell r="E228" t="str">
            <v>accantonamenti</v>
          </cell>
          <cell r="F228"/>
          <cell r="J228" t="str">
            <v>NUM</v>
          </cell>
          <cell r="K228" t="str">
            <v>LORDO</v>
          </cell>
          <cell r="L228" t="str">
            <v>NETTO</v>
          </cell>
          <cell r="T228" t="str">
            <v>NETTO LIQUIDABILE (prima della RTU)</v>
          </cell>
          <cell r="U228"/>
          <cell r="V228"/>
          <cell r="W228"/>
        </row>
        <row r="229">
          <cell r="B229" t="str">
            <v>Per memoria: TETTO 2022 da DGRC n. 215/2022</v>
          </cell>
          <cell r="C229" t="str">
            <v>TETTO da DGRC n. 599/2021</v>
          </cell>
          <cell r="D229" t="str">
            <v>Integrazione 2022 (art. 26 DL 73/21 e s.m.i.)</v>
          </cell>
          <cell r="E229" t="str">
            <v>nuovi accreditamenti e rettifiche dei tetti</v>
          </cell>
          <cell r="F229" t="str">
            <v>prestazioni extra tetto in regressione tariffaria</v>
          </cell>
          <cell r="G229" t="str">
            <v>TETTO 2022 ex DGRC n. 215/2022</v>
          </cell>
          <cell r="J229" t="str">
            <v>TETTO 2022 con modifiche ASL</v>
          </cell>
          <cell r="K229" t="str">
            <v>TETTO 2022 con modifiche ASL</v>
          </cell>
          <cell r="L229" t="str">
            <v>TETTO 2022 con modifiche ASL</v>
          </cell>
          <cell r="T229" t="str">
            <v>entro il tetto di spesa</v>
          </cell>
          <cell r="U229" t="str">
            <v>entro il 10% di extra tetto</v>
          </cell>
          <cell r="V229" t="str">
            <v>OLTRE il 10% di extra tetto</v>
          </cell>
          <cell r="W229"/>
        </row>
        <row r="230">
          <cell r="B230" t="str">
            <v>ASL Avellino</v>
          </cell>
          <cell r="C230">
            <v>2984811.99</v>
          </cell>
          <cell r="D230">
            <v>333405</v>
          </cell>
          <cell r="E230">
            <v>66364</v>
          </cell>
          <cell r="F230">
            <v>99547</v>
          </cell>
          <cell r="G230">
            <v>3152305.99</v>
          </cell>
          <cell r="J230">
            <v>65798</v>
          </cell>
          <cell r="K230">
            <v>3715780.97</v>
          </cell>
          <cell r="L230">
            <v>3218670</v>
          </cell>
          <cell r="O230">
            <v>0</v>
          </cell>
          <cell r="P230">
            <v>12880.07</v>
          </cell>
          <cell r="Q230">
            <v>0</v>
          </cell>
          <cell r="R230">
            <v>0</v>
          </cell>
          <cell r="T230">
            <v>3152787.34</v>
          </cell>
          <cell r="U230">
            <v>263134.49</v>
          </cell>
          <cell r="V230">
            <v>85171.959999999992</v>
          </cell>
          <cell r="W230"/>
        </row>
        <row r="231">
          <cell r="B231" t="str">
            <v>ASL Benevento</v>
          </cell>
          <cell r="C231">
            <v>5248801</v>
          </cell>
          <cell r="D231">
            <v>406485</v>
          </cell>
          <cell r="E231">
            <v>113106</v>
          </cell>
          <cell r="F231">
            <v>169659</v>
          </cell>
          <cell r="G231">
            <v>5372521</v>
          </cell>
          <cell r="J231">
            <v>108184</v>
          </cell>
          <cell r="K231">
            <v>6202800</v>
          </cell>
          <cell r="L231">
            <v>5372522</v>
          </cell>
          <cell r="O231">
            <v>27139.27</v>
          </cell>
          <cell r="P231">
            <v>0</v>
          </cell>
          <cell r="Q231">
            <v>103581.63</v>
          </cell>
          <cell r="R231">
            <v>16228.78</v>
          </cell>
          <cell r="T231">
            <v>5321304.92</v>
          </cell>
          <cell r="U231">
            <v>341807.93000000005</v>
          </cell>
          <cell r="V231">
            <v>330766.56</v>
          </cell>
        </row>
        <row r="232">
          <cell r="B232" t="str">
            <v xml:space="preserve">ASL Caserta </v>
          </cell>
          <cell r="C232">
            <v>21333869.010000005</v>
          </cell>
          <cell r="D232">
            <v>2382975</v>
          </cell>
          <cell r="E232">
            <v>474337</v>
          </cell>
          <cell r="F232">
            <v>711505</v>
          </cell>
          <cell r="G232">
            <v>22531002.010000005</v>
          </cell>
          <cell r="J232">
            <v>373749</v>
          </cell>
          <cell r="K232">
            <v>26146625.399999999</v>
          </cell>
          <cell r="L232">
            <v>22650276</v>
          </cell>
          <cell r="O232">
            <v>269698.65000000002</v>
          </cell>
          <cell r="P232">
            <v>0</v>
          </cell>
          <cell r="Q232">
            <v>629305.95000000007</v>
          </cell>
          <cell r="R232">
            <v>15054.25</v>
          </cell>
          <cell r="T232">
            <v>22213555.490000002</v>
          </cell>
          <cell r="U232">
            <v>1105707.68</v>
          </cell>
          <cell r="V232">
            <v>260606.13999999996</v>
          </cell>
          <cell r="W232"/>
        </row>
        <row r="233">
          <cell r="B233" t="str">
            <v>ASL Napoli 1 Centro</v>
          </cell>
          <cell r="C233">
            <v>24704351.98</v>
          </cell>
          <cell r="D233">
            <v>2759445</v>
          </cell>
          <cell r="E233">
            <v>549276</v>
          </cell>
          <cell r="F233">
            <v>823914</v>
          </cell>
          <cell r="G233">
            <v>26090606.98</v>
          </cell>
          <cell r="J233">
            <v>508158</v>
          </cell>
          <cell r="K233">
            <v>30122500</v>
          </cell>
          <cell r="L233">
            <v>26237193</v>
          </cell>
          <cell r="O233">
            <v>41543.673999999985</v>
          </cell>
          <cell r="P233">
            <v>0</v>
          </cell>
          <cell r="Q233">
            <v>365300</v>
          </cell>
          <cell r="R233">
            <v>-24889.002000353626</v>
          </cell>
          <cell r="T233">
            <v>25833354.401000369</v>
          </cell>
          <cell r="U233">
            <v>1613532.0770000911</v>
          </cell>
          <cell r="V233">
            <v>412292.83300008025</v>
          </cell>
          <cell r="W233"/>
        </row>
        <row r="234">
          <cell r="B234" t="str">
            <v>ASL Napoli 2 Nord</v>
          </cell>
          <cell r="C234">
            <v>31639706.020000003</v>
          </cell>
          <cell r="D234">
            <v>2953530</v>
          </cell>
          <cell r="E234">
            <v>691865</v>
          </cell>
          <cell r="F234">
            <v>1037797</v>
          </cell>
          <cell r="G234">
            <v>32863574.020000003</v>
          </cell>
          <cell r="J234">
            <v>678282</v>
          </cell>
          <cell r="K234">
            <v>38183087</v>
          </cell>
          <cell r="L234">
            <v>33088573</v>
          </cell>
          <cell r="O234">
            <v>0</v>
          </cell>
          <cell r="P234">
            <v>0</v>
          </cell>
          <cell r="Q234">
            <v>176602.03000000003</v>
          </cell>
          <cell r="R234">
            <v>38007.22</v>
          </cell>
          <cell r="T234">
            <v>32872611.559999999</v>
          </cell>
          <cell r="U234">
            <v>2196568.3299999996</v>
          </cell>
          <cell r="V234">
            <v>72277.669999999824</v>
          </cell>
          <cell r="W234"/>
        </row>
        <row r="235">
          <cell r="B235" t="str">
            <v>ASL Napoli 3 Sud</v>
          </cell>
          <cell r="C235">
            <v>21966515.020000003</v>
          </cell>
          <cell r="D235">
            <v>2453625</v>
          </cell>
          <cell r="E235">
            <v>488403</v>
          </cell>
          <cell r="F235">
            <v>732604</v>
          </cell>
          <cell r="G235">
            <v>23199133.020000003</v>
          </cell>
          <cell r="J235">
            <v>473166</v>
          </cell>
          <cell r="K235">
            <v>26784400</v>
          </cell>
          <cell r="L235">
            <v>23199135</v>
          </cell>
          <cell r="O235">
            <v>14397.752000000033</v>
          </cell>
          <cell r="P235">
            <v>0</v>
          </cell>
          <cell r="Q235">
            <v>441907.45999999961</v>
          </cell>
          <cell r="R235">
            <v>58210.439999999988</v>
          </cell>
          <cell r="T235">
            <v>22848447.953000076</v>
          </cell>
          <cell r="U235">
            <v>1037598.5089999144</v>
          </cell>
          <cell r="V235">
            <v>986022.98999981571</v>
          </cell>
          <cell r="W235"/>
        </row>
        <row r="236">
          <cell r="B236" t="str">
            <v>ASL Salerno</v>
          </cell>
          <cell r="C236">
            <v>21481974.979999993</v>
          </cell>
          <cell r="D236">
            <v>2859435</v>
          </cell>
          <cell r="E236">
            <v>486828</v>
          </cell>
          <cell r="F236">
            <v>730242</v>
          </cell>
          <cell r="G236">
            <v>23124339.979999993</v>
          </cell>
          <cell r="J236">
            <v>401789</v>
          </cell>
          <cell r="K236">
            <v>26851664</v>
          </cell>
          <cell r="L236">
            <v>23257472</v>
          </cell>
          <cell r="O236">
            <v>343383.44900146988</v>
          </cell>
          <cell r="P236">
            <v>0</v>
          </cell>
          <cell r="Q236">
            <v>610473.01182450028</v>
          </cell>
          <cell r="R236">
            <v>50916.3</v>
          </cell>
          <cell r="T236">
            <v>22948910.849378802</v>
          </cell>
          <cell r="U236">
            <v>1353479.0000145908</v>
          </cell>
          <cell r="V236">
            <v>1903661.6198190304</v>
          </cell>
        </row>
        <row r="237">
          <cell r="B237" t="str">
            <v>TOTALE ASL</v>
          </cell>
          <cell r="C237">
            <v>129360030</v>
          </cell>
          <cell r="D237">
            <v>14148900</v>
          </cell>
          <cell r="E237">
            <v>2870179</v>
          </cell>
          <cell r="F237">
            <v>4305268</v>
          </cell>
          <cell r="G237">
            <v>136333483</v>
          </cell>
          <cell r="J237">
            <v>2609126</v>
          </cell>
          <cell r="K237">
            <v>158006857.37</v>
          </cell>
          <cell r="L237">
            <v>137023841</v>
          </cell>
          <cell r="O237">
            <v>696162.79500147002</v>
          </cell>
          <cell r="P237">
            <v>12880.07</v>
          </cell>
          <cell r="Q237">
            <v>2327170.0818245001</v>
          </cell>
          <cell r="R237">
            <v>153527.98799964634</v>
          </cell>
          <cell r="T237">
            <v>135190972.51337925</v>
          </cell>
          <cell r="U237">
            <v>7911828.0160145955</v>
          </cell>
          <cell r="V237">
            <v>4050799.7728189258</v>
          </cell>
          <cell r="W237"/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AD"/>
      <sheetName val="2 BV"/>
      <sheetName val="VMP_BV"/>
      <sheetName val="3 CA"/>
      <sheetName val="4 MN"/>
      <sheetName val="5 RAD"/>
      <sheetName val="6 LAB"/>
      <sheetName val="7 RT"/>
      <sheetName val="8 DI"/>
      <sheetName val="9 FKT"/>
      <sheetName val="6 bis LAB_2024"/>
      <sheetName val="6 ter var AGGR_2024"/>
      <sheetName val="Lab_riclassifiche 2023"/>
      <sheetName val="tot FKT"/>
      <sheetName val="tot DI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Applicazione DGRC n. 800/2023</v>
          </cell>
          <cell r="B1"/>
          <cell r="C1" t="str">
            <v>importi da confermare o modificare</v>
          </cell>
          <cell r="D1"/>
          <cell r="E1"/>
          <cell r="F1" t="str">
            <v>importi da compilare</v>
          </cell>
          <cell r="G1"/>
          <cell r="H1"/>
          <cell r="I1"/>
          <cell r="N1" t="str">
            <v>importi da compilare</v>
          </cell>
          <cell r="O1"/>
          <cell r="P1"/>
          <cell r="Q1"/>
          <cell r="R1" t="str">
            <v>importi da compilare</v>
          </cell>
          <cell r="S1"/>
          <cell r="T1"/>
          <cell r="U1"/>
        </row>
        <row r="2">
          <cell r="A2" t="str">
            <v>5 Radiologia Diagnostica</v>
          </cell>
          <cell r="B2"/>
          <cell r="C2" t="str">
            <v>A</v>
          </cell>
          <cell r="D2" t="str">
            <v>B</v>
          </cell>
          <cell r="E2" t="str">
            <v>C</v>
          </cell>
          <cell r="F2" t="str">
            <v>D</v>
          </cell>
          <cell r="G2" t="str">
            <v>contratto ex DGRC n. 800/2023 stipulato</v>
          </cell>
          <cell r="H2" t="str">
            <v>consuntivo 2023 VMP</v>
          </cell>
          <cell r="I2" t="str">
            <v>consuntivo 2023</v>
          </cell>
          <cell r="J2" t="str">
            <v>importi da compilare</v>
          </cell>
          <cell r="K2"/>
          <cell r="L2"/>
          <cell r="M2"/>
          <cell r="N2" t="str">
            <v>abbattimenti del fatturato NETTO ticket (prima della RTU)</v>
          </cell>
          <cell r="O2"/>
          <cell r="P2"/>
          <cell r="Q2"/>
          <cell r="R2" t="str">
            <v>NETTO LIQUIDABILE (prima della RTU)</v>
          </cell>
          <cell r="S2"/>
          <cell r="T2"/>
          <cell r="U2"/>
        </row>
        <row r="3">
          <cell r="A3"/>
          <cell r="B3"/>
          <cell r="C3" t="str">
            <v>Tetto di spesa definitivo 2023</v>
          </cell>
          <cell r="D3"/>
          <cell r="E3"/>
          <cell r="F3" t="str">
            <v>% fuori</v>
          </cell>
          <cell r="G3"/>
          <cell r="H3"/>
          <cell r="I3"/>
          <cell r="J3" t="str">
            <v>Consuntivo 2023</v>
          </cell>
          <cell r="K3"/>
          <cell r="L3"/>
          <cell r="M3" t="str">
            <v>% fuori</v>
          </cell>
          <cell r="N3" t="str">
            <v>eccedenza fuori regione</v>
          </cell>
          <cell r="O3" t="str">
            <v>eccedenza vs. C.O.M.</v>
          </cell>
          <cell r="P3" t="str">
            <v>superamento VMP</v>
          </cell>
          <cell r="Q3" t="str">
            <v>per altri controlli</v>
          </cell>
          <cell r="R3" t="str">
            <v>entro il tetto di spesa</v>
          </cell>
          <cell r="S3" t="str">
            <v>entro il 10% di extra tetto</v>
          </cell>
          <cell r="T3" t="str">
            <v>OLTRE il 10% di extra tetto</v>
          </cell>
          <cell r="U3"/>
        </row>
        <row r="4">
          <cell r="A4" t="str">
            <v>NSIS_23</v>
          </cell>
          <cell r="B4" t="str">
            <v>Denominazione struttura erogatrice</v>
          </cell>
          <cell r="C4" t="str">
            <v>NUM</v>
          </cell>
          <cell r="D4" t="str">
            <v>LORDO</v>
          </cell>
          <cell r="E4" t="str">
            <v>NETTO</v>
          </cell>
          <cell r="F4" t="str">
            <v>regione</v>
          </cell>
          <cell r="G4" t="str">
            <v>SI / NO</v>
          </cell>
          <cell r="H4" t="str">
            <v>€ VMP</v>
          </cell>
          <cell r="I4" t="str">
            <v>CLASSE</v>
          </cell>
          <cell r="J4" t="str">
            <v>NUM</v>
          </cell>
          <cell r="K4" t="str">
            <v>LORDO</v>
          </cell>
          <cell r="L4" t="str">
            <v>NETTO</v>
          </cell>
          <cell r="M4" t="str">
            <v>regione</v>
          </cell>
          <cell r="N4"/>
          <cell r="O4"/>
          <cell r="P4"/>
          <cell r="Q4"/>
          <cell r="R4"/>
          <cell r="S4"/>
          <cell r="T4"/>
          <cell r="U4"/>
        </row>
        <row r="5">
          <cell r="A5"/>
          <cell r="B5" t="str">
            <v>ASL Avellino</v>
          </cell>
          <cell r="C5"/>
          <cell r="D5"/>
          <cell r="E5"/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R5"/>
          <cell r="S5"/>
          <cell r="T5"/>
          <cell r="U5"/>
        </row>
        <row r="6">
          <cell r="A6">
            <v>86600</v>
          </cell>
          <cell r="B6" t="str">
            <v>CENTRO DIAGNOSTICO E DI ANALISI MEDICHE A. GUARINO SRL</v>
          </cell>
          <cell r="C6">
            <v>13953</v>
          </cell>
          <cell r="D6">
            <v>679092.73667035613</v>
          </cell>
          <cell r="E6">
            <v>601577.24</v>
          </cell>
          <cell r="F6" t="str">
            <v>…..%</v>
          </cell>
          <cell r="G6" t="str">
            <v>SI / NO</v>
          </cell>
          <cell r="H6">
            <v>0</v>
          </cell>
          <cell r="I6"/>
          <cell r="J6">
            <v>0</v>
          </cell>
          <cell r="K6">
            <v>0</v>
          </cell>
          <cell r="L6">
            <v>0</v>
          </cell>
          <cell r="M6" t="str">
            <v>…..%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/>
        </row>
        <row r="7">
          <cell r="A7">
            <v>86800</v>
          </cell>
          <cell r="B7" t="str">
            <v>STUDIO DI RADIOLOGIA MEDICA ECOGRAFICA E TERAPIA FISICA DEL DR. VOLINO S.R.L.</v>
          </cell>
          <cell r="C7">
            <v>15782</v>
          </cell>
          <cell r="D7">
            <v>997515.09013627982</v>
          </cell>
          <cell r="E7">
            <v>883653.06</v>
          </cell>
          <cell r="F7" t="str">
            <v>…..%</v>
          </cell>
          <cell r="G7" t="str">
            <v>SI / NO</v>
          </cell>
          <cell r="H7">
            <v>0</v>
          </cell>
          <cell r="I7"/>
          <cell r="J7">
            <v>0</v>
          </cell>
          <cell r="K7">
            <v>0</v>
          </cell>
          <cell r="L7">
            <v>0</v>
          </cell>
          <cell r="M7" t="str">
            <v>…..%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/>
        </row>
        <row r="8">
          <cell r="A8">
            <v>87203</v>
          </cell>
          <cell r="B8" t="str">
            <v>Diagnostica Medica srl</v>
          </cell>
          <cell r="C8">
            <v>7580</v>
          </cell>
          <cell r="D8">
            <v>368915.21507784916</v>
          </cell>
          <cell r="E8">
            <v>326805.14</v>
          </cell>
          <cell r="F8" t="str">
            <v>…..%</v>
          </cell>
          <cell r="G8" t="str">
            <v>SI / NO</v>
          </cell>
          <cell r="H8">
            <v>0</v>
          </cell>
          <cell r="I8"/>
          <cell r="J8">
            <v>0</v>
          </cell>
          <cell r="K8">
            <v>0</v>
          </cell>
          <cell r="L8">
            <v>0</v>
          </cell>
          <cell r="M8" t="str">
            <v>…..%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/>
        </row>
        <row r="9">
          <cell r="A9">
            <v>150007</v>
          </cell>
          <cell r="B9" t="str">
            <v>GUIDI &amp; C.  DIAGNOSTICA RADIOLOGIA S.A.S.</v>
          </cell>
          <cell r="C9">
            <v>6598</v>
          </cell>
          <cell r="D9">
            <v>417009.47690597211</v>
          </cell>
          <cell r="E9">
            <v>369409.65</v>
          </cell>
          <cell r="F9" t="str">
            <v>…..%</v>
          </cell>
          <cell r="G9" t="str">
            <v>SI / NO</v>
          </cell>
          <cell r="H9">
            <v>0</v>
          </cell>
          <cell r="I9"/>
          <cell r="J9">
            <v>0</v>
          </cell>
          <cell r="K9">
            <v>0</v>
          </cell>
          <cell r="L9">
            <v>0</v>
          </cell>
          <cell r="M9" t="str">
            <v>…..%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/>
        </row>
        <row r="10">
          <cell r="A10">
            <v>150008</v>
          </cell>
          <cell r="B10" t="str">
            <v>CEDIR CENTRO MEDICO RADIOLOG. PACILLI S.R.L.</v>
          </cell>
          <cell r="C10">
            <v>18602</v>
          </cell>
          <cell r="D10">
            <v>1175706.3513657118</v>
          </cell>
          <cell r="E10">
            <v>1041504.5599999999</v>
          </cell>
          <cell r="F10" t="str">
            <v>…..%</v>
          </cell>
          <cell r="G10" t="str">
            <v>SI / NO</v>
          </cell>
          <cell r="H10">
            <v>0</v>
          </cell>
          <cell r="I10"/>
          <cell r="J10">
            <v>0</v>
          </cell>
          <cell r="K10">
            <v>0</v>
          </cell>
          <cell r="L10">
            <v>0</v>
          </cell>
          <cell r="M10" t="str">
            <v>…..%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/>
        </row>
        <row r="11">
          <cell r="A11">
            <v>150114</v>
          </cell>
          <cell r="B11" t="str">
            <v>CENTRO DIAGNOSTICO ALTA IRPINIA s.a.s.</v>
          </cell>
          <cell r="C11">
            <v>4465</v>
          </cell>
          <cell r="D11">
            <v>217294.01085648726</v>
          </cell>
          <cell r="E11">
            <v>192490.84</v>
          </cell>
          <cell r="F11" t="str">
            <v>…..%</v>
          </cell>
          <cell r="G11" t="str">
            <v>SI / NO</v>
          </cell>
          <cell r="H11">
            <v>0</v>
          </cell>
          <cell r="I11"/>
          <cell r="J11">
            <v>0</v>
          </cell>
          <cell r="K11">
            <v>0</v>
          </cell>
          <cell r="L11">
            <v>0</v>
          </cell>
          <cell r="M11" t="str">
            <v>…..%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/>
        </row>
        <row r="12">
          <cell r="A12" t="str">
            <v>RDA497</v>
          </cell>
          <cell r="B12" t="str">
            <v>NOVAMED S.R.L.</v>
          </cell>
          <cell r="C12">
            <v>4267</v>
          </cell>
          <cell r="D12">
            <v>207687.64587129126</v>
          </cell>
          <cell r="E12">
            <v>183981</v>
          </cell>
          <cell r="F12" t="str">
            <v>…..%</v>
          </cell>
          <cell r="G12" t="str">
            <v>SI / NO</v>
          </cell>
          <cell r="H12">
            <v>0</v>
          </cell>
          <cell r="I12"/>
          <cell r="J12">
            <v>0</v>
          </cell>
          <cell r="K12">
            <v>0</v>
          </cell>
          <cell r="L12">
            <v>0</v>
          </cell>
          <cell r="M12" t="str">
            <v>…..%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/>
        </row>
        <row r="13">
          <cell r="B13" t="str">
            <v>ASL Avellino Totale</v>
          </cell>
          <cell r="C13">
            <v>71247</v>
          </cell>
          <cell r="D13">
            <v>4063220.5268839477</v>
          </cell>
          <cell r="E13">
            <v>3599421.4899999998</v>
          </cell>
          <cell r="F13"/>
          <cell r="G13"/>
          <cell r="H13"/>
          <cell r="I13"/>
          <cell r="J13">
            <v>0</v>
          </cell>
          <cell r="K13">
            <v>0</v>
          </cell>
          <cell r="L13">
            <v>0</v>
          </cell>
          <cell r="M13"/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/>
        </row>
        <row r="14">
          <cell r="B14" t="str">
            <v>ASL Benevento</v>
          </cell>
        </row>
        <row r="15">
          <cell r="A15">
            <v>150033</v>
          </cell>
          <cell r="B15" t="str">
            <v>CASA DI CURA GE.P.O.S. S.R.L.</v>
          </cell>
          <cell r="C15">
            <v>9227</v>
          </cell>
          <cell r="D15">
            <v>567894.4991397647</v>
          </cell>
          <cell r="E15">
            <v>503071.8</v>
          </cell>
          <cell r="F15" t="str">
            <v>…..%</v>
          </cell>
          <cell r="G15" t="str">
            <v>SI / NO</v>
          </cell>
          <cell r="H15">
            <v>0</v>
          </cell>
          <cell r="I15"/>
          <cell r="J15">
            <v>0</v>
          </cell>
          <cell r="K15">
            <v>0</v>
          </cell>
          <cell r="L15">
            <v>0</v>
          </cell>
          <cell r="M15" t="str">
            <v>…..%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/>
        </row>
        <row r="16">
          <cell r="A16">
            <v>150035</v>
          </cell>
          <cell r="B16" t="str">
            <v>CASA DI CURA S.FRANCESCO srl</v>
          </cell>
          <cell r="C16">
            <v>3240</v>
          </cell>
          <cell r="D16">
            <v>127350.50946197624</v>
          </cell>
          <cell r="E16">
            <v>112814</v>
          </cell>
          <cell r="F16" t="str">
            <v>…..%</v>
          </cell>
          <cell r="G16" t="str">
            <v>SI / NO</v>
          </cell>
          <cell r="H16">
            <v>0</v>
          </cell>
          <cell r="I16"/>
          <cell r="J16">
            <v>0</v>
          </cell>
          <cell r="K16">
            <v>0</v>
          </cell>
          <cell r="L16">
            <v>0</v>
          </cell>
          <cell r="M16" t="str">
            <v>…..%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/>
        </row>
        <row r="17">
          <cell r="A17">
            <v>170800</v>
          </cell>
          <cell r="B17" t="str">
            <v>CENT.RAD.BOZZI S.A.S.</v>
          </cell>
          <cell r="C17">
            <v>18416</v>
          </cell>
          <cell r="D17">
            <v>754890.53757925984</v>
          </cell>
          <cell r="E17">
            <v>668723.05000000005</v>
          </cell>
          <cell r="F17" t="str">
            <v>…..%</v>
          </cell>
          <cell r="G17" t="str">
            <v>SI / NO</v>
          </cell>
          <cell r="H17">
            <v>0</v>
          </cell>
          <cell r="I17"/>
          <cell r="J17">
            <v>0</v>
          </cell>
          <cell r="K17">
            <v>0</v>
          </cell>
          <cell r="L17">
            <v>0</v>
          </cell>
          <cell r="M17" t="str">
            <v>…..%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/>
        </row>
        <row r="18">
          <cell r="A18">
            <v>170900</v>
          </cell>
          <cell r="B18" t="str">
            <v>CENTR.RADIOLOGIA ed Ecografia Medica C.R.E.M. s.r.l.</v>
          </cell>
          <cell r="C18">
            <v>2656</v>
          </cell>
          <cell r="D18">
            <v>104411.09453327388</v>
          </cell>
          <cell r="E18">
            <v>92493.02</v>
          </cell>
          <cell r="F18" t="str">
            <v>…..%</v>
          </cell>
          <cell r="G18" t="str">
            <v>SI / NO</v>
          </cell>
          <cell r="H18">
            <v>0</v>
          </cell>
          <cell r="I18"/>
          <cell r="J18">
            <v>0</v>
          </cell>
          <cell r="K18">
            <v>0</v>
          </cell>
          <cell r="L18">
            <v>0</v>
          </cell>
          <cell r="M18" t="str">
            <v>…..%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/>
        </row>
        <row r="19">
          <cell r="A19">
            <v>171000</v>
          </cell>
          <cell r="B19" t="str">
            <v>DIAGNOSTICA PER IMMAGINI SRL</v>
          </cell>
          <cell r="C19">
            <v>7217</v>
          </cell>
          <cell r="D19">
            <v>295805.79071608314</v>
          </cell>
          <cell r="E19">
            <v>262040.84</v>
          </cell>
          <cell r="F19" t="str">
            <v>…..%</v>
          </cell>
          <cell r="G19" t="str">
            <v>SI / NO</v>
          </cell>
          <cell r="H19">
            <v>0</v>
          </cell>
          <cell r="I19"/>
          <cell r="J19">
            <v>0</v>
          </cell>
          <cell r="K19">
            <v>0</v>
          </cell>
          <cell r="L19">
            <v>0</v>
          </cell>
          <cell r="M19" t="str">
            <v>…..%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/>
        </row>
        <row r="20">
          <cell r="A20">
            <v>171201</v>
          </cell>
          <cell r="B20" t="str">
            <v>C.D.T. G. DE MASI S.R.L.</v>
          </cell>
          <cell r="C20">
            <v>1120</v>
          </cell>
          <cell r="D20">
            <v>44045.729370808011</v>
          </cell>
          <cell r="E20">
            <v>39018.1</v>
          </cell>
          <cell r="F20" t="str">
            <v>…..%</v>
          </cell>
          <cell r="G20" t="str">
            <v>SI / NO</v>
          </cell>
          <cell r="H20">
            <v>0</v>
          </cell>
          <cell r="I20"/>
          <cell r="J20">
            <v>0</v>
          </cell>
          <cell r="K20">
            <v>0</v>
          </cell>
          <cell r="L20">
            <v>0</v>
          </cell>
          <cell r="M20" t="str">
            <v>…..%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/>
        </row>
        <row r="21">
          <cell r="A21">
            <v>171300</v>
          </cell>
          <cell r="B21" t="str">
            <v>DITAR SRL</v>
          </cell>
          <cell r="C21">
            <v>22584</v>
          </cell>
          <cell r="D21">
            <v>1390058.1177502214</v>
          </cell>
          <cell r="E21">
            <v>1231389</v>
          </cell>
          <cell r="F21" t="str">
            <v>…..%</v>
          </cell>
          <cell r="G21" t="str">
            <v>SI / NO</v>
          </cell>
          <cell r="H21">
            <v>0</v>
          </cell>
          <cell r="I21"/>
          <cell r="J21">
            <v>0</v>
          </cell>
          <cell r="K21">
            <v>0</v>
          </cell>
          <cell r="L21">
            <v>0</v>
          </cell>
          <cell r="M21" t="str">
            <v>…..%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/>
        </row>
        <row r="22">
          <cell r="A22">
            <v>171500</v>
          </cell>
          <cell r="B22" t="str">
            <v>CENTRO POLID. GAMMACORD SANNIO TAC SRL</v>
          </cell>
          <cell r="C22">
            <v>23298</v>
          </cell>
          <cell r="D22">
            <v>1433982.7211112676</v>
          </cell>
          <cell r="E22">
            <v>1270299.8</v>
          </cell>
          <cell r="F22" t="str">
            <v>…..%</v>
          </cell>
          <cell r="G22" t="str">
            <v>SI / NO</v>
          </cell>
          <cell r="H22">
            <v>0</v>
          </cell>
          <cell r="I22"/>
          <cell r="J22">
            <v>0</v>
          </cell>
          <cell r="K22">
            <v>0</v>
          </cell>
          <cell r="L22">
            <v>0</v>
          </cell>
          <cell r="M22" t="str">
            <v>…..%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/>
        </row>
        <row r="23">
          <cell r="A23">
            <v>171900</v>
          </cell>
          <cell r="B23" t="str">
            <v>Dott.ri Vittorio e Martino NARDONE SRL</v>
          </cell>
          <cell r="C23">
            <v>3380</v>
          </cell>
          <cell r="D23">
            <v>138547.85837669804</v>
          </cell>
          <cell r="E23">
            <v>122733.22</v>
          </cell>
          <cell r="F23" t="str">
            <v>…..%</v>
          </cell>
          <cell r="G23" t="str">
            <v>SI / NO</v>
          </cell>
          <cell r="H23">
            <v>0</v>
          </cell>
          <cell r="I23"/>
          <cell r="J23">
            <v>0</v>
          </cell>
          <cell r="K23">
            <v>0</v>
          </cell>
          <cell r="L23">
            <v>0</v>
          </cell>
          <cell r="M23" t="str">
            <v>…..%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/>
        </row>
        <row r="24">
          <cell r="A24">
            <v>1</v>
          </cell>
          <cell r="B24" t="str">
            <v>Centro di Radiologia Carpinelli Srl</v>
          </cell>
          <cell r="C24">
            <v>18783</v>
          </cell>
          <cell r="D24">
            <v>1156097.6420690918</v>
          </cell>
          <cell r="E24">
            <v>1024134.1</v>
          </cell>
          <cell r="F24" t="str">
            <v>…..%</v>
          </cell>
          <cell r="G24" t="str">
            <v>SI / NO</v>
          </cell>
          <cell r="H24">
            <v>0</v>
          </cell>
          <cell r="I24"/>
          <cell r="J24">
            <v>0</v>
          </cell>
          <cell r="K24">
            <v>0</v>
          </cell>
          <cell r="L24">
            <v>0</v>
          </cell>
          <cell r="M24" t="str">
            <v>…..%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/>
        </row>
        <row r="25">
          <cell r="A25">
            <v>221100</v>
          </cell>
          <cell r="B25" t="str">
            <v>CENTRO MEDICO ARTEMISIA SRL</v>
          </cell>
          <cell r="C25">
            <v>3829</v>
          </cell>
          <cell r="D25">
            <v>156937.76683250116</v>
          </cell>
          <cell r="E25">
            <v>139024</v>
          </cell>
          <cell r="F25" t="str">
            <v>…..%</v>
          </cell>
          <cell r="G25" t="str">
            <v>SI / NO</v>
          </cell>
          <cell r="H25">
            <v>0</v>
          </cell>
          <cell r="I25"/>
          <cell r="J25">
            <v>0</v>
          </cell>
          <cell r="K25">
            <v>0</v>
          </cell>
          <cell r="L25">
            <v>0</v>
          </cell>
          <cell r="M25" t="str">
            <v>…..%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/>
        </row>
        <row r="26">
          <cell r="A26">
            <v>230700</v>
          </cell>
          <cell r="B26" t="str">
            <v>NEW CENTER SAS DIAGNOSTICA Med.Chir.Rad.- Ecografia</v>
          </cell>
          <cell r="C26">
            <v>6846</v>
          </cell>
          <cell r="D26">
            <v>280620.63038845547</v>
          </cell>
          <cell r="E26">
            <v>248589</v>
          </cell>
          <cell r="F26" t="str">
            <v>…..%</v>
          </cell>
          <cell r="G26" t="str">
            <v>SI / NO</v>
          </cell>
          <cell r="H26">
            <v>0</v>
          </cell>
          <cell r="I26"/>
          <cell r="J26">
            <v>0</v>
          </cell>
          <cell r="K26">
            <v>0</v>
          </cell>
          <cell r="L26">
            <v>0</v>
          </cell>
          <cell r="M26" t="str">
            <v>…..%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/>
        </row>
        <row r="27">
          <cell r="B27" t="str">
            <v>ASL Benevento Totale</v>
          </cell>
          <cell r="C27">
            <v>120596</v>
          </cell>
          <cell r="D27">
            <v>6450642.8973294012</v>
          </cell>
          <cell r="E27">
            <v>5714329.9299999997</v>
          </cell>
          <cell r="F27"/>
          <cell r="G27"/>
          <cell r="H27"/>
          <cell r="I27"/>
          <cell r="J27">
            <v>0</v>
          </cell>
          <cell r="K27">
            <v>0</v>
          </cell>
          <cell r="L27">
            <v>0</v>
          </cell>
          <cell r="M27"/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/>
        </row>
        <row r="28">
          <cell r="B28" t="str">
            <v xml:space="preserve">ASL Caserta </v>
          </cell>
        </row>
        <row r="29">
          <cell r="A29">
            <v>17</v>
          </cell>
          <cell r="B29" t="str">
            <v>CENTRO DI RADIOLOGIA GAMMA MEDICAL SRL</v>
          </cell>
          <cell r="C29">
            <v>6796</v>
          </cell>
          <cell r="D29">
            <v>370786.62886147585</v>
          </cell>
          <cell r="E29">
            <v>328462.94</v>
          </cell>
          <cell r="F29" t="str">
            <v>…..%</v>
          </cell>
          <cell r="G29" t="str">
            <v>SI / NO</v>
          </cell>
          <cell r="H29">
            <v>0</v>
          </cell>
          <cell r="I29"/>
          <cell r="J29">
            <v>0</v>
          </cell>
          <cell r="K29">
            <v>0</v>
          </cell>
          <cell r="L29">
            <v>0</v>
          </cell>
          <cell r="M29" t="str">
            <v>…..%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/>
        </row>
        <row r="30">
          <cell r="A30">
            <v>65</v>
          </cell>
          <cell r="B30" t="str">
            <v>CENTRO DI MEDICINA NUCLEARE N.1 S.R.L.</v>
          </cell>
          <cell r="C30">
            <v>34391</v>
          </cell>
          <cell r="D30">
            <v>2572109.6545728794</v>
          </cell>
          <cell r="E30">
            <v>2278514.4700000002</v>
          </cell>
          <cell r="F30" t="str">
            <v>…..%</v>
          </cell>
          <cell r="G30" t="str">
            <v>SI / NO</v>
          </cell>
          <cell r="H30">
            <v>0</v>
          </cell>
          <cell r="I30"/>
          <cell r="J30">
            <v>0</v>
          </cell>
          <cell r="K30">
            <v>0</v>
          </cell>
          <cell r="L30">
            <v>0</v>
          </cell>
          <cell r="M30" t="str">
            <v>…..%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/>
        </row>
        <row r="31">
          <cell r="A31">
            <v>66</v>
          </cell>
          <cell r="B31" t="str">
            <v>RAD. MEDICA MASSA S.R.L.</v>
          </cell>
          <cell r="C31">
            <v>8298</v>
          </cell>
          <cell r="D31">
            <v>620571.55733853043</v>
          </cell>
          <cell r="E31">
            <v>549736</v>
          </cell>
          <cell r="F31" t="str">
            <v>…..%</v>
          </cell>
          <cell r="G31" t="str">
            <v>SI / NO</v>
          </cell>
          <cell r="H31">
            <v>0</v>
          </cell>
          <cell r="I31"/>
          <cell r="J31">
            <v>0</v>
          </cell>
          <cell r="K31">
            <v>0</v>
          </cell>
          <cell r="L31">
            <v>0</v>
          </cell>
          <cell r="M31" t="str">
            <v>…..%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/>
        </row>
        <row r="32">
          <cell r="A32">
            <v>67</v>
          </cell>
          <cell r="B32" t="str">
            <v>CENTRO DI RADIOLOGIA E ROENTGENFISIOTERAPIA DEL DR GINOLFI E C. S.R.L.</v>
          </cell>
          <cell r="C32">
            <v>5571</v>
          </cell>
          <cell r="D32">
            <v>286614.55041709228</v>
          </cell>
          <cell r="E32">
            <v>253898.74</v>
          </cell>
          <cell r="F32" t="str">
            <v>…..%</v>
          </cell>
          <cell r="G32" t="str">
            <v>SI / NO</v>
          </cell>
          <cell r="H32">
            <v>0</v>
          </cell>
          <cell r="I32"/>
          <cell r="J32">
            <v>0</v>
          </cell>
          <cell r="K32">
            <v>0</v>
          </cell>
          <cell r="L32">
            <v>0</v>
          </cell>
          <cell r="M32" t="str">
            <v>…..%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/>
        </row>
        <row r="33">
          <cell r="A33">
            <v>71</v>
          </cell>
          <cell r="B33" t="str">
            <v>CETAC - SRL</v>
          </cell>
          <cell r="C33">
            <v>33214</v>
          </cell>
          <cell r="D33">
            <v>2484057.4009227729</v>
          </cell>
          <cell r="E33">
            <v>2200513</v>
          </cell>
          <cell r="F33" t="str">
            <v>…..%</v>
          </cell>
          <cell r="G33" t="str">
            <v>SI / NO</v>
          </cell>
          <cell r="H33">
            <v>0</v>
          </cell>
          <cell r="I33"/>
          <cell r="J33">
            <v>0</v>
          </cell>
          <cell r="K33">
            <v>0</v>
          </cell>
          <cell r="L33">
            <v>0</v>
          </cell>
          <cell r="M33" t="str">
            <v>…..%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/>
        </row>
        <row r="34">
          <cell r="A34">
            <v>95</v>
          </cell>
          <cell r="B34" t="str">
            <v>CE.DI.R SAS</v>
          </cell>
          <cell r="C34">
            <v>11513</v>
          </cell>
          <cell r="D34">
            <v>628154.32776306348</v>
          </cell>
          <cell r="E34">
            <v>556453.23</v>
          </cell>
          <cell r="F34" t="str">
            <v>…..%</v>
          </cell>
          <cell r="G34" t="str">
            <v>SI / NO</v>
          </cell>
          <cell r="H34">
            <v>0</v>
          </cell>
          <cell r="I34"/>
          <cell r="J34">
            <v>0</v>
          </cell>
          <cell r="K34">
            <v>0</v>
          </cell>
          <cell r="L34">
            <v>0</v>
          </cell>
          <cell r="M34" t="str">
            <v>…..%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/>
        </row>
        <row r="35">
          <cell r="A35">
            <v>105</v>
          </cell>
          <cell r="B35" t="str">
            <v>CENTRO DIAGNOSTICO CASERTANO S.R.L.</v>
          </cell>
          <cell r="C35">
            <v>7262</v>
          </cell>
          <cell r="D35">
            <v>396199.22694271296</v>
          </cell>
          <cell r="E35">
            <v>350974.8</v>
          </cell>
          <cell r="F35" t="str">
            <v>…..%</v>
          </cell>
          <cell r="G35" t="str">
            <v>SI / NO</v>
          </cell>
          <cell r="H35">
            <v>0</v>
          </cell>
          <cell r="I35"/>
          <cell r="J35">
            <v>0</v>
          </cell>
          <cell r="K35">
            <v>0</v>
          </cell>
          <cell r="L35">
            <v>0</v>
          </cell>
          <cell r="M35" t="str">
            <v>…..%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/>
        </row>
        <row r="36">
          <cell r="A36">
            <v>114</v>
          </cell>
          <cell r="B36" t="str">
            <v>HERMES S.P.A.</v>
          </cell>
          <cell r="C36">
            <v>8618</v>
          </cell>
          <cell r="D36">
            <v>470198.18807700748</v>
          </cell>
          <cell r="E36">
            <v>416527.1</v>
          </cell>
          <cell r="F36" t="str">
            <v>…..%</v>
          </cell>
          <cell r="G36" t="str">
            <v>SI / NO</v>
          </cell>
          <cell r="H36">
            <v>0</v>
          </cell>
          <cell r="I36"/>
          <cell r="J36">
            <v>0</v>
          </cell>
          <cell r="K36">
            <v>0</v>
          </cell>
          <cell r="L36">
            <v>0</v>
          </cell>
          <cell r="M36" t="str">
            <v>…..%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/>
        </row>
        <row r="37">
          <cell r="A37">
            <v>150</v>
          </cell>
          <cell r="B37" t="str">
            <v>CENTRO RAD. VEGA S.R.L.</v>
          </cell>
          <cell r="C37">
            <v>15480</v>
          </cell>
          <cell r="D37">
            <v>796444.67219250766</v>
          </cell>
          <cell r="E37">
            <v>705533.96</v>
          </cell>
          <cell r="F37" t="str">
            <v>…..%</v>
          </cell>
          <cell r="G37" t="str">
            <v>SI / NO</v>
          </cell>
          <cell r="H37">
            <v>0</v>
          </cell>
          <cell r="I37"/>
          <cell r="J37">
            <v>0</v>
          </cell>
          <cell r="K37">
            <v>0</v>
          </cell>
          <cell r="L37">
            <v>0</v>
          </cell>
          <cell r="M37" t="str">
            <v>…..%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/>
        </row>
        <row r="38">
          <cell r="A38">
            <v>150014</v>
          </cell>
          <cell r="B38" t="str">
            <v>CLINICA SANT`ANNA S.R.L</v>
          </cell>
          <cell r="C38">
            <v>5298</v>
          </cell>
          <cell r="D38">
            <v>396242.51848487859</v>
          </cell>
          <cell r="E38">
            <v>351013.15</v>
          </cell>
          <cell r="F38" t="str">
            <v>…..%</v>
          </cell>
          <cell r="G38" t="str">
            <v>SI / NO</v>
          </cell>
          <cell r="H38">
            <v>0</v>
          </cell>
          <cell r="I38"/>
          <cell r="J38">
            <v>0</v>
          </cell>
          <cell r="K38">
            <v>0</v>
          </cell>
          <cell r="L38">
            <v>0</v>
          </cell>
          <cell r="M38" t="str">
            <v>…..%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/>
        </row>
        <row r="39">
          <cell r="A39">
            <v>150016</v>
          </cell>
          <cell r="B39" t="str">
            <v>VILLA DEL SOLE S.P.A.</v>
          </cell>
          <cell r="C39">
            <v>720</v>
          </cell>
          <cell r="D39">
            <v>37067.042465416103</v>
          </cell>
          <cell r="E39">
            <v>32836</v>
          </cell>
          <cell r="F39" t="str">
            <v>…..%</v>
          </cell>
          <cell r="G39" t="str">
            <v>SI / NO</v>
          </cell>
          <cell r="H39">
            <v>0</v>
          </cell>
          <cell r="I39"/>
          <cell r="J39">
            <v>0</v>
          </cell>
          <cell r="K39">
            <v>0</v>
          </cell>
          <cell r="L39">
            <v>0</v>
          </cell>
          <cell r="M39" t="str">
            <v>…..%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/>
        </row>
        <row r="40">
          <cell r="A40">
            <v>150020</v>
          </cell>
          <cell r="B40" t="str">
            <v>CASA DI CURA SAN MICHELE S.R.L.</v>
          </cell>
          <cell r="C40">
            <v>21204</v>
          </cell>
          <cell r="D40">
            <v>1585883.4295266371</v>
          </cell>
          <cell r="E40">
            <v>1404861.7</v>
          </cell>
          <cell r="F40" t="str">
            <v>…..%</v>
          </cell>
          <cell r="G40" t="str">
            <v>SI / NO</v>
          </cell>
          <cell r="H40">
            <v>0</v>
          </cell>
          <cell r="I40"/>
          <cell r="J40">
            <v>0</v>
          </cell>
          <cell r="K40">
            <v>0</v>
          </cell>
          <cell r="L40">
            <v>0</v>
          </cell>
          <cell r="M40" t="str">
            <v>…..%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/>
        </row>
        <row r="41">
          <cell r="A41">
            <v>150023</v>
          </cell>
          <cell r="B41" t="str">
            <v>CLINICA ATHENA</v>
          </cell>
          <cell r="C41">
            <v>15295</v>
          </cell>
          <cell r="D41">
            <v>1143916.7680167644</v>
          </cell>
          <cell r="E41">
            <v>1013343.62</v>
          </cell>
          <cell r="F41" t="str">
            <v>…..%</v>
          </cell>
          <cell r="G41" t="str">
            <v>SI / NO</v>
          </cell>
          <cell r="H41">
            <v>0</v>
          </cell>
          <cell r="I41"/>
          <cell r="J41">
            <v>0</v>
          </cell>
          <cell r="K41">
            <v>0</v>
          </cell>
          <cell r="L41">
            <v>0</v>
          </cell>
          <cell r="M41" t="str">
            <v>…..%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/>
        </row>
        <row r="42">
          <cell r="A42">
            <v>341110</v>
          </cell>
          <cell r="B42" t="str">
            <v>CENTRO DI RADIOLOGIA E TERAPIA FISICA DOTT. GAETANO GOLIA E C. SRL</v>
          </cell>
          <cell r="C42">
            <v>8128</v>
          </cell>
          <cell r="D42">
            <v>443439.92856802879</v>
          </cell>
          <cell r="E42">
            <v>392823.18</v>
          </cell>
          <cell r="F42" t="str">
            <v>…..%</v>
          </cell>
          <cell r="G42" t="str">
            <v>SI / NO</v>
          </cell>
          <cell r="H42">
            <v>0</v>
          </cell>
          <cell r="I42"/>
          <cell r="J42">
            <v>0</v>
          </cell>
          <cell r="K42">
            <v>0</v>
          </cell>
          <cell r="L42">
            <v>0</v>
          </cell>
          <cell r="M42" t="str">
            <v>…..%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/>
        </row>
        <row r="43">
          <cell r="A43">
            <v>341111</v>
          </cell>
          <cell r="B43" t="str">
            <v>CENTRO RX V. LIGUORI S.A.S</v>
          </cell>
          <cell r="C43">
            <v>18996</v>
          </cell>
          <cell r="D43">
            <v>1420686.3137612082</v>
          </cell>
          <cell r="E43">
            <v>1258521.1200000001</v>
          </cell>
          <cell r="F43" t="str">
            <v>…..%</v>
          </cell>
          <cell r="G43" t="str">
            <v>SI / NO</v>
          </cell>
          <cell r="H43">
            <v>0</v>
          </cell>
          <cell r="I43"/>
          <cell r="J43">
            <v>0</v>
          </cell>
          <cell r="K43">
            <v>0</v>
          </cell>
          <cell r="L43">
            <v>0</v>
          </cell>
          <cell r="M43" t="str">
            <v>…..%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/>
        </row>
        <row r="44">
          <cell r="A44">
            <v>341113</v>
          </cell>
          <cell r="B44" t="str">
            <v>ALBA CLINICA S.PAOLO SRL</v>
          </cell>
          <cell r="C44">
            <v>350</v>
          </cell>
          <cell r="D44">
            <v>11815.193161346577</v>
          </cell>
          <cell r="E44">
            <v>10466.539999999999</v>
          </cell>
          <cell r="F44" t="str">
            <v>…..%</v>
          </cell>
          <cell r="G44" t="str">
            <v>SI / NO</v>
          </cell>
          <cell r="H44">
            <v>0</v>
          </cell>
          <cell r="I44"/>
          <cell r="J44">
            <v>0</v>
          </cell>
          <cell r="K44">
            <v>0</v>
          </cell>
          <cell r="L44">
            <v>0</v>
          </cell>
          <cell r="M44" t="str">
            <v>…..%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/>
        </row>
        <row r="45">
          <cell r="A45">
            <v>341116</v>
          </cell>
          <cell r="B45" t="str">
            <v>STUDIO DI RADIOL. S E E N   RX  SRL</v>
          </cell>
          <cell r="C45">
            <v>25867</v>
          </cell>
          <cell r="D45">
            <v>1934623.465196416</v>
          </cell>
          <cell r="E45">
            <v>1713794.5699999998</v>
          </cell>
          <cell r="F45" t="str">
            <v>…..%</v>
          </cell>
          <cell r="G45" t="str">
            <v>SI / NO</v>
          </cell>
          <cell r="H45">
            <v>0</v>
          </cell>
          <cell r="I45"/>
          <cell r="J45">
            <v>0</v>
          </cell>
          <cell r="K45">
            <v>0</v>
          </cell>
          <cell r="L45">
            <v>0</v>
          </cell>
          <cell r="M45" t="str">
            <v>…..%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/>
        </row>
        <row r="46">
          <cell r="A46">
            <v>341119</v>
          </cell>
          <cell r="B46" t="str">
            <v>D.R.D.   S.A.S.</v>
          </cell>
          <cell r="C46">
            <v>7890</v>
          </cell>
          <cell r="D46">
            <v>590128.60623156885</v>
          </cell>
          <cell r="E46">
            <v>522767.98</v>
          </cell>
          <cell r="F46" t="str">
            <v>…..%</v>
          </cell>
          <cell r="G46" t="str">
            <v>SI / NO</v>
          </cell>
          <cell r="H46">
            <v>0</v>
          </cell>
          <cell r="I46"/>
          <cell r="J46">
            <v>0</v>
          </cell>
          <cell r="K46">
            <v>0</v>
          </cell>
          <cell r="L46">
            <v>0</v>
          </cell>
          <cell r="M46" t="str">
            <v>…..%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/>
        </row>
        <row r="47">
          <cell r="A47">
            <v>361103</v>
          </cell>
          <cell r="B47" t="str">
            <v>STUD. RAD. MED. AMATO SRL</v>
          </cell>
          <cell r="C47">
            <v>32133</v>
          </cell>
          <cell r="D47">
            <v>2403224.2123003206</v>
          </cell>
          <cell r="E47">
            <v>2128906.5699999998</v>
          </cell>
          <cell r="F47" t="str">
            <v>…..%</v>
          </cell>
          <cell r="G47" t="str">
            <v>SI / NO</v>
          </cell>
          <cell r="H47">
            <v>0</v>
          </cell>
          <cell r="I47"/>
          <cell r="J47">
            <v>0</v>
          </cell>
          <cell r="K47">
            <v>0</v>
          </cell>
          <cell r="L47">
            <v>0</v>
          </cell>
          <cell r="M47" t="str">
            <v>…..%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/>
        </row>
        <row r="48">
          <cell r="A48">
            <v>371108</v>
          </cell>
          <cell r="B48" t="str">
            <v>CENTRO RADIUM  S.N.C.</v>
          </cell>
          <cell r="C48">
            <v>3321</v>
          </cell>
          <cell r="D48">
            <v>181177.6438839045</v>
          </cell>
          <cell r="E48">
            <v>160497</v>
          </cell>
          <cell r="F48" t="str">
            <v>…..%</v>
          </cell>
          <cell r="G48" t="str">
            <v>SI / NO</v>
          </cell>
          <cell r="H48">
            <v>0</v>
          </cell>
          <cell r="I48"/>
          <cell r="J48">
            <v>0</v>
          </cell>
          <cell r="K48">
            <v>0</v>
          </cell>
          <cell r="L48">
            <v>0</v>
          </cell>
          <cell r="M48" t="str">
            <v>…..%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/>
        </row>
        <row r="49">
          <cell r="A49">
            <v>381110</v>
          </cell>
          <cell r="B49" t="str">
            <v>POLISANITARIA IODICE SRL</v>
          </cell>
          <cell r="C49">
            <v>23643</v>
          </cell>
          <cell r="D49">
            <v>1768226.3552940162</v>
          </cell>
          <cell r="E49">
            <v>1566390.97</v>
          </cell>
          <cell r="F49" t="str">
            <v>…..%</v>
          </cell>
          <cell r="G49" t="str">
            <v>SI / NO</v>
          </cell>
          <cell r="H49">
            <v>0</v>
          </cell>
          <cell r="I49"/>
          <cell r="J49">
            <v>0</v>
          </cell>
          <cell r="K49">
            <v>0</v>
          </cell>
          <cell r="L49">
            <v>0</v>
          </cell>
          <cell r="M49" t="str">
            <v>…..%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/>
        </row>
        <row r="50">
          <cell r="A50">
            <v>391110</v>
          </cell>
          <cell r="B50" t="str">
            <v>CAPUA CENTER S.R.L.</v>
          </cell>
          <cell r="C50">
            <v>19811</v>
          </cell>
          <cell r="D50">
            <v>1481658.2797867272</v>
          </cell>
          <cell r="E50">
            <v>1312533.3999999999</v>
          </cell>
          <cell r="F50" t="str">
            <v>…..%</v>
          </cell>
          <cell r="G50" t="str">
            <v>SI / NO</v>
          </cell>
          <cell r="H50">
            <v>0</v>
          </cell>
          <cell r="I50"/>
          <cell r="J50">
            <v>0</v>
          </cell>
          <cell r="K50">
            <v>0</v>
          </cell>
          <cell r="L50">
            <v>0</v>
          </cell>
          <cell r="M50" t="str">
            <v>…..%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/>
        </row>
        <row r="51">
          <cell r="A51">
            <v>391111</v>
          </cell>
          <cell r="B51" t="str">
            <v>CENTRO MEDICO CALES SRL - VILLA ORTENSIA -</v>
          </cell>
          <cell r="C51">
            <v>1616</v>
          </cell>
          <cell r="D51">
            <v>88168.446568883082</v>
          </cell>
          <cell r="E51">
            <v>78104.399999999994</v>
          </cell>
          <cell r="F51" t="str">
            <v>…..%</v>
          </cell>
          <cell r="G51" t="str">
            <v>SI / NO</v>
          </cell>
          <cell r="H51">
            <v>0</v>
          </cell>
          <cell r="I51"/>
          <cell r="J51">
            <v>0</v>
          </cell>
          <cell r="K51">
            <v>0</v>
          </cell>
          <cell r="L51">
            <v>0</v>
          </cell>
          <cell r="M51" t="str">
            <v>…..%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/>
        </row>
        <row r="52">
          <cell r="A52">
            <v>391190</v>
          </cell>
          <cell r="B52" t="str">
            <v>CASA DI CURA VILLA FIORITA S.P.A.</v>
          </cell>
          <cell r="C52">
            <v>10508</v>
          </cell>
          <cell r="D52">
            <v>785864.79500266584</v>
          </cell>
          <cell r="E52">
            <v>696161.73</v>
          </cell>
          <cell r="F52" t="str">
            <v>…..%</v>
          </cell>
          <cell r="G52" t="str">
            <v>SI / NO</v>
          </cell>
          <cell r="H52">
            <v>0</v>
          </cell>
          <cell r="I52"/>
          <cell r="J52">
            <v>0</v>
          </cell>
          <cell r="K52">
            <v>0</v>
          </cell>
          <cell r="L52">
            <v>0</v>
          </cell>
          <cell r="M52" t="str">
            <v>…..%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/>
        </row>
        <row r="53">
          <cell r="A53">
            <v>401107</v>
          </cell>
          <cell r="B53" t="str">
            <v>PINETA GRANDE  S. P. A.</v>
          </cell>
          <cell r="C53">
            <v>7137</v>
          </cell>
          <cell r="D53">
            <v>533772.71518589824</v>
          </cell>
          <cell r="E53">
            <v>472844.87</v>
          </cell>
          <cell r="F53" t="str">
            <v>…..%</v>
          </cell>
          <cell r="G53" t="str">
            <v>SI / NO</v>
          </cell>
          <cell r="H53">
            <v>0</v>
          </cell>
          <cell r="I53"/>
          <cell r="J53">
            <v>0</v>
          </cell>
          <cell r="K53">
            <v>0</v>
          </cell>
          <cell r="L53">
            <v>0</v>
          </cell>
          <cell r="M53" t="str">
            <v>…..%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/>
        </row>
        <row r="54">
          <cell r="A54">
            <v>421106</v>
          </cell>
          <cell r="B54" t="str">
            <v>CENTRO DIAGNOSTICO DR. A GINOLFI &amp; C. S.R.L.</v>
          </cell>
          <cell r="C54">
            <v>25259</v>
          </cell>
          <cell r="D54">
            <v>1889088.4051782733</v>
          </cell>
          <cell r="E54">
            <v>1673457.1400000001</v>
          </cell>
          <cell r="F54" t="str">
            <v>…..%</v>
          </cell>
          <cell r="G54" t="str">
            <v>SI / NO</v>
          </cell>
          <cell r="H54">
            <v>0</v>
          </cell>
          <cell r="I54"/>
          <cell r="J54">
            <v>0</v>
          </cell>
          <cell r="K54">
            <v>0</v>
          </cell>
          <cell r="L54">
            <v>0</v>
          </cell>
          <cell r="M54" t="str">
            <v>…..%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/>
        </row>
        <row r="55">
          <cell r="A55">
            <v>421107</v>
          </cell>
          <cell r="B55" t="str">
            <v>STUDIO DIAGNOSTICO MONDRAGONE SRL</v>
          </cell>
          <cell r="C55">
            <v>18352</v>
          </cell>
          <cell r="D55">
            <v>1001307.4066529083</v>
          </cell>
          <cell r="E55">
            <v>887012.5</v>
          </cell>
          <cell r="F55" t="str">
            <v>…..%</v>
          </cell>
          <cell r="G55" t="str">
            <v>SI / NO</v>
          </cell>
          <cell r="H55">
            <v>0</v>
          </cell>
          <cell r="I55"/>
          <cell r="J55">
            <v>0</v>
          </cell>
          <cell r="K55">
            <v>0</v>
          </cell>
          <cell r="L55">
            <v>0</v>
          </cell>
          <cell r="M55" t="str">
            <v>…..%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/>
        </row>
        <row r="56">
          <cell r="A56">
            <v>431104</v>
          </cell>
          <cell r="B56" t="str">
            <v>STUDI DI RADIOLOGIA,ECOGRAFIA,FKT DOTTOR LORENZO FUSCO DI FRANCESCO FUSCO &amp; C. S.A.S.</v>
          </cell>
          <cell r="C56">
            <v>10698</v>
          </cell>
          <cell r="D56">
            <v>360960.02450531494</v>
          </cell>
          <cell r="E56">
            <v>319758</v>
          </cell>
          <cell r="F56" t="str">
            <v>…..%</v>
          </cell>
          <cell r="G56" t="str">
            <v>SI / NO</v>
          </cell>
          <cell r="H56">
            <v>0</v>
          </cell>
          <cell r="I56"/>
          <cell r="J56">
            <v>0</v>
          </cell>
          <cell r="K56">
            <v>0</v>
          </cell>
          <cell r="L56">
            <v>0</v>
          </cell>
          <cell r="M56" t="str">
            <v>…..%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/>
        </row>
        <row r="57">
          <cell r="A57" t="str">
            <v>AMB481</v>
          </cell>
          <cell r="B57" t="str">
            <v>VILLA FLORIA S.R.L.</v>
          </cell>
          <cell r="C57">
            <v>5194</v>
          </cell>
          <cell r="D57">
            <v>267250.8</v>
          </cell>
          <cell r="E57">
            <v>238550</v>
          </cell>
          <cell r="F57" t="str">
            <v>…..%</v>
          </cell>
          <cell r="G57" t="str">
            <v>SI / NO</v>
          </cell>
          <cell r="H57">
            <v>0</v>
          </cell>
          <cell r="I57"/>
          <cell r="J57">
            <v>0</v>
          </cell>
          <cell r="K57">
            <v>0</v>
          </cell>
          <cell r="L57">
            <v>0</v>
          </cell>
          <cell r="M57" t="str">
            <v>…..%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/>
        </row>
        <row r="58">
          <cell r="B58" t="str">
            <v>ASL Caserta  Totale</v>
          </cell>
          <cell r="C58">
            <v>392563</v>
          </cell>
          <cell r="D58">
            <v>26949638.556859225</v>
          </cell>
          <cell r="E58">
            <v>23875258.679999996</v>
          </cell>
          <cell r="F58"/>
          <cell r="G58"/>
          <cell r="H58"/>
          <cell r="I58"/>
          <cell r="J58">
            <v>0</v>
          </cell>
          <cell r="K58">
            <v>0</v>
          </cell>
          <cell r="L58">
            <v>0</v>
          </cell>
          <cell r="M58"/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/>
        </row>
        <row r="59">
          <cell r="B59" t="str">
            <v xml:space="preserve">ASL Napoli 1 Centro </v>
          </cell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/>
        </row>
        <row r="60">
          <cell r="A60">
            <v>440009</v>
          </cell>
          <cell r="B60" t="str">
            <v>CEDIM S.R.L.</v>
          </cell>
          <cell r="C60">
            <v>1838</v>
          </cell>
          <cell r="D60">
            <v>65580.75989853662</v>
          </cell>
          <cell r="E60">
            <v>58095</v>
          </cell>
          <cell r="F60">
            <v>0.01</v>
          </cell>
          <cell r="G60" t="str">
            <v>SI</v>
          </cell>
          <cell r="H60">
            <v>34.272830188679229</v>
          </cell>
          <cell r="I60" t="str">
            <v>B</v>
          </cell>
          <cell r="J60">
            <v>689</v>
          </cell>
          <cell r="K60">
            <v>23613.979999999992</v>
          </cell>
          <cell r="L60">
            <v>18823.169999999995</v>
          </cell>
          <cell r="M60">
            <v>0.01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18823.169999999995</v>
          </cell>
          <cell r="S60">
            <v>0</v>
          </cell>
          <cell r="T60">
            <v>0</v>
          </cell>
          <cell r="U60">
            <v>0</v>
          </cell>
        </row>
        <row r="61">
          <cell r="A61">
            <v>440011</v>
          </cell>
          <cell r="B61" t="str">
            <v>DIAGNOSTICA PER IMMAGINI DI ANNECCHINO S.R.L.</v>
          </cell>
          <cell r="C61">
            <v>2363</v>
          </cell>
          <cell r="D61">
            <v>102029.19049676281</v>
          </cell>
          <cell r="E61">
            <v>90383</v>
          </cell>
          <cell r="F61">
            <v>0.01</v>
          </cell>
          <cell r="G61" t="str">
            <v>SI</v>
          </cell>
          <cell r="H61">
            <v>46.708540474243257</v>
          </cell>
          <cell r="I61" t="str">
            <v>C</v>
          </cell>
          <cell r="J61">
            <v>2486</v>
          </cell>
          <cell r="K61">
            <v>116568.03999999893</v>
          </cell>
          <cell r="L61">
            <v>92004.878999999986</v>
          </cell>
          <cell r="M61">
            <v>0.01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90383</v>
          </cell>
          <cell r="S61">
            <v>1621.8789999999863</v>
          </cell>
          <cell r="T61">
            <v>0</v>
          </cell>
          <cell r="U61">
            <v>1621.8789999999863</v>
          </cell>
        </row>
        <row r="62">
          <cell r="A62">
            <v>440018</v>
          </cell>
          <cell r="B62" t="str">
            <v>STUDIO DI RADIOLOGIA  PROF. V. MUTO SRL</v>
          </cell>
          <cell r="C62">
            <v>18551</v>
          </cell>
          <cell r="D62">
            <v>801053.50896201807</v>
          </cell>
          <cell r="E62">
            <v>709616.71800004377</v>
          </cell>
          <cell r="F62">
            <v>0.01</v>
          </cell>
          <cell r="G62" t="str">
            <v>SI</v>
          </cell>
          <cell r="H62">
            <v>46.618872368961689</v>
          </cell>
          <cell r="I62" t="str">
            <v>C</v>
          </cell>
          <cell r="J62">
            <v>18836</v>
          </cell>
          <cell r="K62">
            <v>885342.77000010083</v>
          </cell>
          <cell r="L62">
            <v>721060.55200004962</v>
          </cell>
          <cell r="M62">
            <v>0.01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709616.71800004377</v>
          </cell>
          <cell r="S62">
            <v>7229.4331800063374</v>
          </cell>
          <cell r="T62">
            <v>0</v>
          </cell>
          <cell r="U62">
            <v>7229.4331800063374</v>
          </cell>
        </row>
        <row r="63">
          <cell r="A63">
            <v>440073</v>
          </cell>
          <cell r="B63" t="str">
            <v>DIAGNOSTICHE GIORDANO S.R.L.</v>
          </cell>
          <cell r="C63">
            <v>1042</v>
          </cell>
          <cell r="D63">
            <v>45008.464408490341</v>
          </cell>
          <cell r="E63">
            <v>39870.943000000108</v>
          </cell>
          <cell r="F63">
            <v>0.01</v>
          </cell>
          <cell r="G63" t="str">
            <v>SI</v>
          </cell>
          <cell r="H63">
            <v>34.848557784145093</v>
          </cell>
          <cell r="I63" t="str">
            <v>C</v>
          </cell>
          <cell r="J63">
            <v>1079</v>
          </cell>
          <cell r="K63">
            <v>37991.309999999925</v>
          </cell>
          <cell r="L63">
            <v>31403.371000000046</v>
          </cell>
          <cell r="M63">
            <v>0.01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31403.371000000046</v>
          </cell>
          <cell r="S63">
            <v>0</v>
          </cell>
          <cell r="T63">
            <v>0</v>
          </cell>
          <cell r="U63">
            <v>0</v>
          </cell>
        </row>
        <row r="64">
          <cell r="A64">
            <v>440075</v>
          </cell>
          <cell r="B64" t="str">
            <v>S.D.N. SPA</v>
          </cell>
          <cell r="C64">
            <v>31885</v>
          </cell>
          <cell r="D64">
            <v>1376786.268614111</v>
          </cell>
          <cell r="E64">
            <v>1219632.0750001185</v>
          </cell>
          <cell r="F64">
            <v>0.01</v>
          </cell>
          <cell r="G64" t="str">
            <v>SI</v>
          </cell>
          <cell r="H64">
            <v>49.21827763047451</v>
          </cell>
          <cell r="I64" t="str">
            <v>C</v>
          </cell>
          <cell r="J64">
            <v>33484</v>
          </cell>
          <cell r="K64">
            <v>1602594.9899998046</v>
          </cell>
          <cell r="L64">
            <v>1247092.8360002332</v>
          </cell>
          <cell r="M64">
            <v>0.01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1219632.0750001185</v>
          </cell>
          <cell r="S64">
            <v>21003.838750115829</v>
          </cell>
          <cell r="T64">
            <v>0</v>
          </cell>
          <cell r="U64">
            <v>21003.838750115829</v>
          </cell>
        </row>
        <row r="65">
          <cell r="A65">
            <v>440076</v>
          </cell>
          <cell r="B65" t="str">
            <v>CLINICA MEDITERRANEA SPA  (LABORATORIO DI ANALISI)</v>
          </cell>
          <cell r="C65">
            <v>5446</v>
          </cell>
          <cell r="D65">
            <v>414835.77640150755</v>
          </cell>
          <cell r="E65">
            <v>367484.06800000119</v>
          </cell>
          <cell r="F65">
            <v>0.01</v>
          </cell>
          <cell r="G65" t="str">
            <v>SI</v>
          </cell>
          <cell r="H65">
            <v>98.338030447192509</v>
          </cell>
          <cell r="I65" t="str">
            <v>D</v>
          </cell>
          <cell r="J65">
            <v>4920</v>
          </cell>
          <cell r="K65">
            <v>491136.21999999607</v>
          </cell>
          <cell r="L65">
            <v>436937.68000000407</v>
          </cell>
          <cell r="M65">
            <v>0.01</v>
          </cell>
          <cell r="N65">
            <v>0</v>
          </cell>
          <cell r="O65">
            <v>0</v>
          </cell>
          <cell r="P65">
            <v>45137.405408793391</v>
          </cell>
          <cell r="Q65">
            <v>0</v>
          </cell>
          <cell r="R65">
            <v>367484.06800000119</v>
          </cell>
          <cell r="S65">
            <v>21678.927271209483</v>
          </cell>
          <cell r="T65">
            <v>0</v>
          </cell>
          <cell r="U65">
            <v>21678.927271209483</v>
          </cell>
        </row>
        <row r="66">
          <cell r="A66">
            <v>440079</v>
          </cell>
          <cell r="B66" t="str">
            <v>CENTRO MEDICO NUCLEARE SRL</v>
          </cell>
          <cell r="C66">
            <v>6516</v>
          </cell>
          <cell r="D66">
            <v>232483.36826243781</v>
          </cell>
          <cell r="E66">
            <v>205946.39799999792</v>
          </cell>
          <cell r="F66">
            <v>0.01</v>
          </cell>
          <cell r="G66" t="str">
            <v>SI</v>
          </cell>
          <cell r="H66">
            <v>43.417180616739479</v>
          </cell>
          <cell r="I66" t="str">
            <v>B</v>
          </cell>
          <cell r="J66">
            <v>6510</v>
          </cell>
          <cell r="K66">
            <v>282832.47999999253</v>
          </cell>
          <cell r="L66">
            <v>224463.54499999582</v>
          </cell>
          <cell r="M66">
            <v>0.01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205946.39799999792</v>
          </cell>
          <cell r="S66">
            <v>18517.146999997902</v>
          </cell>
          <cell r="T66">
            <v>0</v>
          </cell>
          <cell r="U66">
            <v>18517.146999997902</v>
          </cell>
        </row>
        <row r="67">
          <cell r="A67">
            <v>450046</v>
          </cell>
          <cell r="B67" t="str">
            <v>CLINIC CENTER S.P.A. - (CENTRO DI RIABILITAZIONE EX ART. 44 )</v>
          </cell>
          <cell r="C67">
            <v>4583</v>
          </cell>
          <cell r="D67">
            <v>197911.59610246454</v>
          </cell>
          <cell r="E67">
            <v>175320.84399999821</v>
          </cell>
          <cell r="F67">
            <v>0.01</v>
          </cell>
          <cell r="G67" t="str">
            <v>SI</v>
          </cell>
          <cell r="H67">
            <v>51.845892709765707</v>
          </cell>
          <cell r="I67" t="str">
            <v>C</v>
          </cell>
          <cell r="J67">
            <v>3734</v>
          </cell>
          <cell r="K67">
            <v>194763.94999999795</v>
          </cell>
          <cell r="L67">
            <v>167775.54499999864</v>
          </cell>
          <cell r="M67">
            <v>0.01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167775.54499999864</v>
          </cell>
          <cell r="S67">
            <v>0</v>
          </cell>
          <cell r="T67">
            <v>0</v>
          </cell>
          <cell r="U67">
            <v>0</v>
          </cell>
        </row>
        <row r="68">
          <cell r="A68">
            <v>450069</v>
          </cell>
          <cell r="B68" t="str">
            <v>CENTRO AUGUSTO S.N.C.</v>
          </cell>
          <cell r="C68">
            <v>7962</v>
          </cell>
          <cell r="D68">
            <v>343814.99341246748</v>
          </cell>
          <cell r="E68">
            <v>304570</v>
          </cell>
          <cell r="F68">
            <v>0.01</v>
          </cell>
          <cell r="G68" t="str">
            <v>SI</v>
          </cell>
          <cell r="H68">
            <v>50.996216611295075</v>
          </cell>
          <cell r="I68" t="str">
            <v>C</v>
          </cell>
          <cell r="J68">
            <v>7625</v>
          </cell>
          <cell r="K68">
            <v>388804.08999999525</v>
          </cell>
          <cell r="L68">
            <v>334160.58300000394</v>
          </cell>
          <cell r="M68">
            <v>0.01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304570</v>
          </cell>
          <cell r="S68">
            <v>29590.583000003942</v>
          </cell>
          <cell r="T68">
            <v>0</v>
          </cell>
          <cell r="U68">
            <v>29590.583000003942</v>
          </cell>
        </row>
        <row r="69">
          <cell r="A69">
            <v>450070</v>
          </cell>
          <cell r="B69" t="str">
            <v>S.G.C. SASSO S.A.S.</v>
          </cell>
          <cell r="C69">
            <v>2518</v>
          </cell>
          <cell r="D69">
            <v>108712.00482844947</v>
          </cell>
          <cell r="E69">
            <v>96303</v>
          </cell>
          <cell r="F69">
            <v>0.01</v>
          </cell>
          <cell r="G69" t="str">
            <v>SI</v>
          </cell>
          <cell r="H69">
            <v>35.407855369335458</v>
          </cell>
          <cell r="I69" t="str">
            <v>C</v>
          </cell>
          <cell r="J69">
            <v>3489</v>
          </cell>
          <cell r="K69">
            <v>125284.70999999819</v>
          </cell>
          <cell r="L69">
            <v>105355.73599999912</v>
          </cell>
          <cell r="M69">
            <v>0.01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96303</v>
          </cell>
          <cell r="S69">
            <v>9052.7359999991168</v>
          </cell>
          <cell r="T69">
            <v>0</v>
          </cell>
          <cell r="U69">
            <v>9052.7359999991168</v>
          </cell>
        </row>
        <row r="70">
          <cell r="A70">
            <v>450072</v>
          </cell>
          <cell r="B70" t="str">
            <v>GENNARO THEO S.R.L. - AGGREGATO AGG 311 DA 04/2017</v>
          </cell>
          <cell r="C70">
            <v>24276</v>
          </cell>
          <cell r="D70">
            <v>866166.2054478362</v>
          </cell>
          <cell r="E70">
            <v>767297.08200003474</v>
          </cell>
          <cell r="F70">
            <v>0.01</v>
          </cell>
          <cell r="G70" t="str">
            <v>SI</v>
          </cell>
          <cell r="H70">
            <v>42.159616263803379</v>
          </cell>
          <cell r="I70" t="str">
            <v>B</v>
          </cell>
          <cell r="J70">
            <v>21805</v>
          </cell>
          <cell r="K70">
            <v>913270.8100000812</v>
          </cell>
          <cell r="L70">
            <v>754033.5740000318</v>
          </cell>
          <cell r="M70">
            <v>0.01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754033.5740000318</v>
          </cell>
          <cell r="S70">
            <v>0</v>
          </cell>
          <cell r="T70">
            <v>0</v>
          </cell>
          <cell r="U70">
            <v>0</v>
          </cell>
        </row>
        <row r="71">
          <cell r="A71">
            <v>460098</v>
          </cell>
          <cell r="B71" t="str">
            <v>DIAGNOSTICA BASILE S.R.L. - DS 27</v>
          </cell>
          <cell r="C71">
            <v>8669</v>
          </cell>
          <cell r="D71">
            <v>309315.5525579516</v>
          </cell>
          <cell r="E71">
            <v>274008.52100000106</v>
          </cell>
          <cell r="F71">
            <v>0.01</v>
          </cell>
          <cell r="G71" t="str">
            <v>SI</v>
          </cell>
          <cell r="H71">
            <v>38.744515916863357</v>
          </cell>
          <cell r="I71" t="str">
            <v>B</v>
          </cell>
          <cell r="J71">
            <v>8186</v>
          </cell>
          <cell r="K71">
            <v>321142.31999999098</v>
          </cell>
          <cell r="L71">
            <v>275695.73000000848</v>
          </cell>
          <cell r="M71">
            <v>0.01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274008.52100000106</v>
          </cell>
          <cell r="S71">
            <v>1687.209000007424</v>
          </cell>
          <cell r="T71">
            <v>0</v>
          </cell>
          <cell r="U71">
            <v>1687.209000007424</v>
          </cell>
        </row>
        <row r="72">
          <cell r="A72">
            <v>460103</v>
          </cell>
          <cell r="B72" t="str">
            <v>DIAGNOSTICA MORI S.R.L.</v>
          </cell>
          <cell r="C72">
            <v>9342</v>
          </cell>
          <cell r="D72">
            <v>403392.57442372141</v>
          </cell>
          <cell r="E72">
            <v>357347.05799999478</v>
          </cell>
          <cell r="F72">
            <v>0.01</v>
          </cell>
          <cell r="G72" t="str">
            <v>SI</v>
          </cell>
          <cell r="H72">
            <v>49.882099414325175</v>
          </cell>
          <cell r="I72" t="str">
            <v>C</v>
          </cell>
          <cell r="J72">
            <v>7705</v>
          </cell>
          <cell r="K72">
            <v>379441.23999998631</v>
          </cell>
          <cell r="L72">
            <v>351806.67899999209</v>
          </cell>
          <cell r="M72">
            <v>0.01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351806.67899999209</v>
          </cell>
          <cell r="S72">
            <v>0</v>
          </cell>
          <cell r="T72">
            <v>0</v>
          </cell>
          <cell r="U72">
            <v>0</v>
          </cell>
        </row>
        <row r="73">
          <cell r="A73">
            <v>460104</v>
          </cell>
          <cell r="B73" t="str">
            <v>ISTITUTO DIAGNOSTICO VARELLI SRL</v>
          </cell>
          <cell r="C73">
            <v>10922</v>
          </cell>
          <cell r="D73">
            <v>831916.27514255326</v>
          </cell>
          <cell r="E73">
            <v>736956.63299999491</v>
          </cell>
          <cell r="F73">
            <v>0.01</v>
          </cell>
          <cell r="G73" t="str">
            <v>SI</v>
          </cell>
          <cell r="H73">
            <v>82.773276113543375</v>
          </cell>
          <cell r="I73" t="str">
            <v>D</v>
          </cell>
          <cell r="J73">
            <v>11704</v>
          </cell>
          <cell r="K73">
            <v>906027.23000005039</v>
          </cell>
          <cell r="L73">
            <v>821015.39500003355</v>
          </cell>
          <cell r="M73">
            <v>0.01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736956.63299999491</v>
          </cell>
          <cell r="S73">
            <v>73695.663299999491</v>
          </cell>
          <cell r="T73">
            <v>10363.098700039147</v>
          </cell>
          <cell r="U73">
            <v>84058.762000038638</v>
          </cell>
        </row>
        <row r="74">
          <cell r="A74">
            <v>460133</v>
          </cell>
          <cell r="B74" t="str">
            <v>ISTITUTO DIAGNOSTICO VARELLI S.R.L. - AGGREGATO AGG 305 DA 02/2017</v>
          </cell>
          <cell r="C74">
            <v>32733</v>
          </cell>
          <cell r="D74">
            <v>2493251.2014620295</v>
          </cell>
          <cell r="E74">
            <v>2208657.3679999202</v>
          </cell>
          <cell r="F74">
            <v>0.01</v>
          </cell>
          <cell r="G74" t="str">
            <v>SI</v>
          </cell>
          <cell r="H74">
            <v>70.807853629450335</v>
          </cell>
          <cell r="I74" t="str">
            <v>D</v>
          </cell>
          <cell r="J74">
            <v>36849</v>
          </cell>
          <cell r="K74">
            <v>2643872.6399997994</v>
          </cell>
          <cell r="L74">
            <v>2375347.4119998566</v>
          </cell>
          <cell r="M74">
            <v>0.01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2208657.3679999202</v>
          </cell>
          <cell r="S74">
            <v>166690.04399993643</v>
          </cell>
          <cell r="T74">
            <v>0</v>
          </cell>
          <cell r="U74">
            <v>166690.04399993643</v>
          </cell>
        </row>
        <row r="75">
          <cell r="A75">
            <v>470125</v>
          </cell>
          <cell r="B75" t="str">
            <v>CLINICA SANATRIX S.P.A.</v>
          </cell>
          <cell r="C75">
            <v>3306</v>
          </cell>
          <cell r="D75">
            <v>142750.33262293393</v>
          </cell>
          <cell r="E75">
            <v>126456</v>
          </cell>
          <cell r="F75">
            <v>0.01</v>
          </cell>
          <cell r="G75" t="str">
            <v>SI</v>
          </cell>
          <cell r="H75">
            <v>65.963671789242397</v>
          </cell>
          <cell r="I75" t="str">
            <v>C</v>
          </cell>
          <cell r="J75">
            <v>1915</v>
          </cell>
          <cell r="K75">
            <v>127120.52999999958</v>
          </cell>
          <cell r="L75">
            <v>109406.1579999997</v>
          </cell>
          <cell r="M75">
            <v>0.01</v>
          </cell>
          <cell r="N75">
            <v>0</v>
          </cell>
          <cell r="O75">
            <v>0</v>
          </cell>
          <cell r="P75">
            <v>24423.732022294829</v>
          </cell>
          <cell r="Q75">
            <v>0</v>
          </cell>
          <cell r="R75">
            <v>84407.545977704867</v>
          </cell>
          <cell r="S75">
            <v>0</v>
          </cell>
          <cell r="T75">
            <v>0</v>
          </cell>
          <cell r="U75">
            <v>0</v>
          </cell>
        </row>
        <row r="76">
          <cell r="A76">
            <v>470141</v>
          </cell>
          <cell r="B76" t="str">
            <v>TAC CENTRO VOMERO S.R.L.</v>
          </cell>
          <cell r="C76">
            <v>21763</v>
          </cell>
          <cell r="D76">
            <v>1657672.0949748771</v>
          </cell>
          <cell r="E76">
            <v>1468456</v>
          </cell>
          <cell r="F76">
            <v>0.01</v>
          </cell>
          <cell r="G76" t="str">
            <v>SI</v>
          </cell>
          <cell r="H76">
            <v>68.264261798408882</v>
          </cell>
          <cell r="I76" t="str">
            <v>D</v>
          </cell>
          <cell r="J76">
            <v>26576</v>
          </cell>
          <cell r="K76">
            <v>1801940.3300000224</v>
          </cell>
          <cell r="L76">
            <v>1502469.3129999924</v>
          </cell>
          <cell r="M76">
            <v>0.01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1468456</v>
          </cell>
          <cell r="S76">
            <v>34013.312999992399</v>
          </cell>
          <cell r="T76">
            <v>0</v>
          </cell>
          <cell r="U76">
            <v>34013.312999992399</v>
          </cell>
        </row>
        <row r="77">
          <cell r="A77">
            <v>470145</v>
          </cell>
          <cell r="B77" t="str">
            <v>STUDIO DI RADIOLOGIA DOTT. ALDO MADARO S.N.C.</v>
          </cell>
          <cell r="C77">
            <v>1324</v>
          </cell>
          <cell r="D77">
            <v>47253.189005744076</v>
          </cell>
          <cell r="E77">
            <v>41859.441999999734</v>
          </cell>
          <cell r="F77">
            <v>0.01</v>
          </cell>
          <cell r="G77" t="str">
            <v>SI</v>
          </cell>
          <cell r="H77">
            <v>37.863016440314524</v>
          </cell>
          <cell r="I77" t="str">
            <v>B</v>
          </cell>
          <cell r="J77">
            <v>1504</v>
          </cell>
          <cell r="K77">
            <v>57552.11</v>
          </cell>
          <cell r="L77">
            <v>42408.490999999733</v>
          </cell>
          <cell r="M77">
            <v>0.01</v>
          </cell>
          <cell r="N77">
            <v>0</v>
          </cell>
          <cell r="O77">
            <v>0</v>
          </cell>
          <cell r="P77">
            <v>243</v>
          </cell>
          <cell r="Q77">
            <v>0</v>
          </cell>
          <cell r="R77">
            <v>41859.441999999734</v>
          </cell>
          <cell r="S77">
            <v>306.04899999999907</v>
          </cell>
          <cell r="T77">
            <v>0</v>
          </cell>
          <cell r="U77">
            <v>306.04899999999907</v>
          </cell>
        </row>
        <row r="78">
          <cell r="A78">
            <v>470182</v>
          </cell>
          <cell r="B78" t="str">
            <v>CENTRO DIAGNOSTICO DI MEDICINA NUCLEARE VOMERO DR.AUGUSTO BASILE E C.- SRL  AGGREGATO AGG 301 01/17</v>
          </cell>
          <cell r="C78">
            <v>29765</v>
          </cell>
          <cell r="D78">
            <v>1285267.7509265488</v>
          </cell>
          <cell r="E78">
            <v>1138560</v>
          </cell>
          <cell r="F78">
            <v>0.01</v>
          </cell>
          <cell r="G78" t="str">
            <v>SI</v>
          </cell>
          <cell r="H78">
            <v>50.429038544207572</v>
          </cell>
          <cell r="I78" t="str">
            <v>C</v>
          </cell>
          <cell r="J78">
            <v>29938</v>
          </cell>
          <cell r="K78">
            <v>1516322.9700000798</v>
          </cell>
          <cell r="L78">
            <v>1213511.8390000775</v>
          </cell>
          <cell r="M78">
            <v>0.01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1138560</v>
          </cell>
          <cell r="S78">
            <v>74951.839000077453</v>
          </cell>
          <cell r="T78">
            <v>0</v>
          </cell>
          <cell r="U78">
            <v>74951.839000077453</v>
          </cell>
        </row>
        <row r="79">
          <cell r="A79">
            <v>480181</v>
          </cell>
          <cell r="B79" t="str">
            <v>CENTRO RADIODIAGNOSTICO SECONDIGLIANO S.A.S</v>
          </cell>
          <cell r="C79">
            <v>5898</v>
          </cell>
          <cell r="D79">
            <v>254678.44184850759</v>
          </cell>
          <cell r="E79">
            <v>225608</v>
          </cell>
          <cell r="F79">
            <v>0.01</v>
          </cell>
          <cell r="G79" t="str">
            <v>SI</v>
          </cell>
          <cell r="H79">
            <v>50.961192118226165</v>
          </cell>
          <cell r="I79" t="str">
            <v>C</v>
          </cell>
          <cell r="J79">
            <v>5112</v>
          </cell>
          <cell r="K79">
            <v>260621.90999999785</v>
          </cell>
          <cell r="L79">
            <v>227274.93899999899</v>
          </cell>
          <cell r="M79">
            <v>0.01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225608</v>
          </cell>
          <cell r="S79">
            <v>1666.9389999989944</v>
          </cell>
          <cell r="T79">
            <v>0</v>
          </cell>
          <cell r="U79">
            <v>1666.9389999989944</v>
          </cell>
        </row>
        <row r="80">
          <cell r="A80">
            <v>480212</v>
          </cell>
          <cell r="B80" t="str">
            <v>HERMITAGE CAPODIMONTE SPA</v>
          </cell>
          <cell r="C80">
            <v>147</v>
          </cell>
          <cell r="D80">
            <v>5239.0103569861167</v>
          </cell>
          <cell r="E80">
            <v>4641</v>
          </cell>
          <cell r="F80">
            <v>0.01</v>
          </cell>
          <cell r="G80" t="str">
            <v>SI</v>
          </cell>
          <cell r="H80">
            <v>46.458404255319138</v>
          </cell>
          <cell r="I80" t="str">
            <v>B</v>
          </cell>
          <cell r="J80">
            <v>97</v>
          </cell>
          <cell r="K80">
            <v>4594.5200000000004</v>
          </cell>
          <cell r="L80">
            <v>3978.0229999999988</v>
          </cell>
          <cell r="M80">
            <v>0.01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3978.0229999999988</v>
          </cell>
          <cell r="S80">
            <v>0</v>
          </cell>
          <cell r="T80">
            <v>0</v>
          </cell>
          <cell r="U80">
            <v>0</v>
          </cell>
        </row>
        <row r="81">
          <cell r="A81">
            <v>490241</v>
          </cell>
          <cell r="B81" t="str">
            <v>DIAGNOSTICA G.B.VICO S.A.S. DI MEDICAL SERVICES 3000 SRL EX C ALINEI S.A.S. RADIOLOGIA-TAC-ECOGRAFIE</v>
          </cell>
          <cell r="C81">
            <v>9308</v>
          </cell>
          <cell r="D81">
            <v>332127.09318904625</v>
          </cell>
          <cell r="E81">
            <v>294216.22300000512</v>
          </cell>
          <cell r="F81">
            <v>0.01</v>
          </cell>
          <cell r="G81" t="str">
            <v>SI</v>
          </cell>
          <cell r="H81">
            <v>31.385112206375105</v>
          </cell>
          <cell r="I81" t="str">
            <v>B</v>
          </cell>
          <cell r="J81">
            <v>10227</v>
          </cell>
          <cell r="K81">
            <v>322577.67999998946</v>
          </cell>
          <cell r="L81">
            <v>283736.23300000245</v>
          </cell>
          <cell r="M81">
            <v>0.01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283736.23300000245</v>
          </cell>
          <cell r="S81">
            <v>0</v>
          </cell>
          <cell r="T81">
            <v>0</v>
          </cell>
          <cell r="U81">
            <v>0</v>
          </cell>
        </row>
        <row r="82">
          <cell r="A82">
            <v>490246</v>
          </cell>
          <cell r="B82" t="str">
            <v>ISTITUTO DIAGNOSTICO GUIDI S.A.S.</v>
          </cell>
          <cell r="C82">
            <v>7370</v>
          </cell>
          <cell r="D82">
            <v>561360.89105542481</v>
          </cell>
          <cell r="E82">
            <v>497283.97500000033</v>
          </cell>
          <cell r="F82">
            <v>0.01</v>
          </cell>
          <cell r="G82" t="str">
            <v>SI</v>
          </cell>
          <cell r="H82">
            <v>79.517063419116781</v>
          </cell>
          <cell r="I82" t="str">
            <v>D</v>
          </cell>
          <cell r="J82">
            <v>7922</v>
          </cell>
          <cell r="K82">
            <v>637373.62000001862</v>
          </cell>
          <cell r="L82">
            <v>554388.33200000366</v>
          </cell>
          <cell r="M82">
            <v>0.01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497283.97500000033</v>
          </cell>
          <cell r="S82">
            <v>49728.397500000036</v>
          </cell>
          <cell r="T82">
            <v>7375.9595000033005</v>
          </cell>
          <cell r="U82">
            <v>57104.357000003336</v>
          </cell>
        </row>
        <row r="83">
          <cell r="A83">
            <v>490248</v>
          </cell>
          <cell r="B83" t="str">
            <v>V.E.G.A.  S.A.S.</v>
          </cell>
          <cell r="C83">
            <v>11588</v>
          </cell>
          <cell r="D83">
            <v>500352.0171558219</v>
          </cell>
          <cell r="E83">
            <v>443239</v>
          </cell>
          <cell r="F83">
            <v>0.01</v>
          </cell>
          <cell r="G83" t="str">
            <v>SI</v>
          </cell>
          <cell r="H83">
            <v>51.060922379029606</v>
          </cell>
          <cell r="I83" t="str">
            <v>C</v>
          </cell>
          <cell r="J83">
            <v>9920</v>
          </cell>
          <cell r="K83">
            <v>506524.34999997378</v>
          </cell>
          <cell r="L83">
            <v>437558.00799999677</v>
          </cell>
          <cell r="M83">
            <v>0.01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437558.00799999677</v>
          </cell>
          <cell r="S83">
            <v>0</v>
          </cell>
          <cell r="T83">
            <v>0</v>
          </cell>
          <cell r="U83">
            <v>0</v>
          </cell>
        </row>
        <row r="84">
          <cell r="A84">
            <v>500230</v>
          </cell>
          <cell r="B84" t="str">
            <v>C.R.E. S.A.S.</v>
          </cell>
          <cell r="C84">
            <v>9576</v>
          </cell>
          <cell r="D84">
            <v>341669.81565627566</v>
          </cell>
          <cell r="E84">
            <v>302669.68500000954</v>
          </cell>
          <cell r="F84">
            <v>0.01</v>
          </cell>
          <cell r="G84" t="str">
            <v>SI</v>
          </cell>
          <cell r="H84">
            <v>36.221766186227484</v>
          </cell>
          <cell r="I84" t="str">
            <v>B</v>
          </cell>
          <cell r="J84">
            <v>8883</v>
          </cell>
          <cell r="K84">
            <v>322666.37999999989</v>
          </cell>
          <cell r="L84">
            <v>288696.35700000788</v>
          </cell>
          <cell r="M84">
            <v>0.01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288696.35700000788</v>
          </cell>
          <cell r="S84">
            <v>0</v>
          </cell>
          <cell r="T84">
            <v>0</v>
          </cell>
          <cell r="U84">
            <v>0</v>
          </cell>
        </row>
        <row r="85">
          <cell r="A85">
            <v>500231</v>
          </cell>
          <cell r="B85" t="str">
            <v>SALUS S.R.L.</v>
          </cell>
          <cell r="C85">
            <v>23310</v>
          </cell>
          <cell r="D85">
            <v>1775529.7931105432</v>
          </cell>
          <cell r="E85">
            <v>1572860.7520002022</v>
          </cell>
          <cell r="F85">
            <v>0.01</v>
          </cell>
          <cell r="G85" t="str">
            <v>SI</v>
          </cell>
          <cell r="H85">
            <v>59.90170035805285</v>
          </cell>
          <cell r="I85" t="str">
            <v>D</v>
          </cell>
          <cell r="J85">
            <v>29930</v>
          </cell>
          <cell r="K85">
            <v>1783282.1500001287</v>
          </cell>
          <cell r="L85">
            <v>1603484.0860001019</v>
          </cell>
          <cell r="M85">
            <v>0.01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1572860.7520002022</v>
          </cell>
          <cell r="S85">
            <v>30623.333999899682</v>
          </cell>
          <cell r="T85">
            <v>0</v>
          </cell>
          <cell r="U85">
            <v>30623.333999899682</v>
          </cell>
        </row>
        <row r="86">
          <cell r="A86">
            <v>500232</v>
          </cell>
          <cell r="B86" t="str">
            <v>CLINICA SANTA PATRIZIA</v>
          </cell>
          <cell r="C86">
            <v>2126</v>
          </cell>
          <cell r="D86">
            <v>75866.571809563029</v>
          </cell>
          <cell r="E86">
            <v>67206.731000000407</v>
          </cell>
          <cell r="F86">
            <v>0.01</v>
          </cell>
          <cell r="G86" t="str">
            <v>SI</v>
          </cell>
          <cell r="H86">
            <v>46.960619631901409</v>
          </cell>
          <cell r="I86" t="str">
            <v>B</v>
          </cell>
          <cell r="J86">
            <v>5319</v>
          </cell>
          <cell r="K86">
            <v>245599.61999999735</v>
          </cell>
          <cell r="L86">
            <v>194484.9689999978</v>
          </cell>
          <cell r="M86">
            <v>0.01</v>
          </cell>
          <cell r="N86">
            <v>0</v>
          </cell>
          <cell r="O86">
            <v>0</v>
          </cell>
          <cell r="P86">
            <v>5028.34192552286</v>
          </cell>
          <cell r="Q86">
            <v>0</v>
          </cell>
          <cell r="R86">
            <v>67206.731000000407</v>
          </cell>
          <cell r="S86">
            <v>6720.6731000000409</v>
          </cell>
          <cell r="T86">
            <v>115529.22297447448</v>
          </cell>
          <cell r="U86">
            <v>122249.89607447453</v>
          </cell>
        </row>
        <row r="87">
          <cell r="A87">
            <v>500233</v>
          </cell>
          <cell r="B87" t="str">
            <v>GESTIONE CENTRO DI DIAGNOSTICA RADIOLOGICA ED ECOGRAFIA SALUS S.A.S. DI NOVIELLO LUIGI - DS 32</v>
          </cell>
          <cell r="C87">
            <v>4477</v>
          </cell>
          <cell r="D87">
            <v>193297.37808706801</v>
          </cell>
          <cell r="E87">
            <v>171233.31899999524</v>
          </cell>
          <cell r="F87">
            <v>0.01</v>
          </cell>
          <cell r="G87" t="str">
            <v>SI</v>
          </cell>
          <cell r="H87">
            <v>35.716269287288434</v>
          </cell>
          <cell r="I87" t="str">
            <v>C</v>
          </cell>
          <cell r="J87">
            <v>5482</v>
          </cell>
          <cell r="K87">
            <v>195681.93999999858</v>
          </cell>
          <cell r="L87">
            <v>171822.6859999981</v>
          </cell>
          <cell r="M87">
            <v>0.01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171233.31899999524</v>
          </cell>
          <cell r="S87">
            <v>589.36700000285055</v>
          </cell>
          <cell r="T87">
            <v>0</v>
          </cell>
          <cell r="U87">
            <v>589.36700000285055</v>
          </cell>
        </row>
        <row r="88">
          <cell r="A88">
            <v>500234</v>
          </cell>
          <cell r="B88" t="str">
            <v>A.D.R. &amp; C. S.A.S.</v>
          </cell>
          <cell r="C88">
            <v>8491</v>
          </cell>
          <cell r="D88">
            <v>366637.03012593189</v>
          </cell>
          <cell r="E88">
            <v>324787</v>
          </cell>
          <cell r="F88">
            <v>0.01</v>
          </cell>
          <cell r="G88" t="str">
            <v>SI</v>
          </cell>
          <cell r="H88">
            <v>38.108329913828499</v>
          </cell>
          <cell r="I88" t="str">
            <v>C</v>
          </cell>
          <cell r="J88">
            <v>9823</v>
          </cell>
          <cell r="K88">
            <v>373959.88999999978</v>
          </cell>
          <cell r="L88">
            <v>326701.39500000625</v>
          </cell>
          <cell r="M88">
            <v>0.01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324787</v>
          </cell>
          <cell r="S88">
            <v>1914.3950000062468</v>
          </cell>
          <cell r="T88">
            <v>0</v>
          </cell>
          <cell r="U88">
            <v>1914.3950000062468</v>
          </cell>
        </row>
        <row r="89">
          <cell r="A89">
            <v>510270</v>
          </cell>
          <cell r="B89" t="str">
            <v>STUDIO DI RADIOLOGIA ED ECOGRAFIA ACCATTATIS DEL DOTT.CLAUDIO ACCATTATIS S.A.S.</v>
          </cell>
          <cell r="C89">
            <v>5402</v>
          </cell>
          <cell r="D89">
            <v>192726.18598029355</v>
          </cell>
          <cell r="E89">
            <v>170727.32599999948</v>
          </cell>
          <cell r="F89">
            <v>0.01</v>
          </cell>
          <cell r="G89" t="str">
            <v>SI</v>
          </cell>
          <cell r="H89">
            <v>40.563597721296844</v>
          </cell>
          <cell r="I89" t="str">
            <v>B</v>
          </cell>
          <cell r="J89">
            <v>4598</v>
          </cell>
          <cell r="K89">
            <v>187156.22999999873</v>
          </cell>
          <cell r="L89">
            <v>166491.86499999737</v>
          </cell>
          <cell r="M89">
            <v>0.01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166491.86499999737</v>
          </cell>
          <cell r="S89">
            <v>0</v>
          </cell>
          <cell r="T89">
            <v>0</v>
          </cell>
          <cell r="U89">
            <v>0</v>
          </cell>
        </row>
        <row r="90">
          <cell r="A90">
            <v>510271</v>
          </cell>
          <cell r="B90" t="str">
            <v>STUDIO DI RADIOLOGIA MEDICA SANDOMENICO S.A.S. DI CIRO SANDOMENICO</v>
          </cell>
          <cell r="C90">
            <v>4344</v>
          </cell>
          <cell r="D90">
            <v>155000.65375932981</v>
          </cell>
          <cell r="E90">
            <v>137308</v>
          </cell>
          <cell r="F90">
            <v>0.01</v>
          </cell>
          <cell r="G90" t="str">
            <v>SI</v>
          </cell>
          <cell r="H90">
            <v>49.900507482107805</v>
          </cell>
          <cell r="I90" t="str">
            <v>B</v>
          </cell>
          <cell r="J90">
            <v>3102</v>
          </cell>
          <cell r="K90">
            <v>154545.82999999938</v>
          </cell>
          <cell r="L90">
            <v>132769.99600000033</v>
          </cell>
          <cell r="M90">
            <v>0.01</v>
          </cell>
          <cell r="N90">
            <v>0</v>
          </cell>
          <cell r="O90">
            <v>0</v>
          </cell>
          <cell r="P90">
            <v>18520.112846048105</v>
          </cell>
          <cell r="Q90">
            <v>0</v>
          </cell>
          <cell r="R90">
            <v>114249.88315395222</v>
          </cell>
          <cell r="S90">
            <v>0</v>
          </cell>
          <cell r="T90">
            <v>0</v>
          </cell>
          <cell r="U90">
            <v>0</v>
          </cell>
        </row>
        <row r="91">
          <cell r="A91">
            <v>510299</v>
          </cell>
          <cell r="B91" t="str">
            <v>CENTRO MEDICINA NUCLEARE SRL</v>
          </cell>
          <cell r="C91">
            <v>17234</v>
          </cell>
          <cell r="D91">
            <v>744165.24144647748</v>
          </cell>
          <cell r="E91">
            <v>659222</v>
          </cell>
          <cell r="F91">
            <v>0.01</v>
          </cell>
          <cell r="G91" t="str">
            <v>SI</v>
          </cell>
          <cell r="H91">
            <v>49.748743291898336</v>
          </cell>
          <cell r="I91" t="str">
            <v>C</v>
          </cell>
          <cell r="J91">
            <v>14899</v>
          </cell>
          <cell r="K91">
            <v>742875.36000003724</v>
          </cell>
          <cell r="L91">
            <v>667625.29700001283</v>
          </cell>
          <cell r="M91">
            <v>0.01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659222</v>
          </cell>
          <cell r="S91">
            <v>8403.2970000128262</v>
          </cell>
          <cell r="T91">
            <v>0</v>
          </cell>
          <cell r="U91">
            <v>8403.2970000128262</v>
          </cell>
        </row>
        <row r="92">
          <cell r="A92">
            <v>520314</v>
          </cell>
          <cell r="B92" t="str">
            <v>BENEDICTA S.A.S. DI G. GUARRACINO</v>
          </cell>
          <cell r="C92">
            <v>14232</v>
          </cell>
          <cell r="D92">
            <v>614550.25131737895</v>
          </cell>
          <cell r="E92">
            <v>544402</v>
          </cell>
          <cell r="F92">
            <v>0.01</v>
          </cell>
          <cell r="G92" t="str">
            <v>SI</v>
          </cell>
          <cell r="H92">
            <v>48.975212849513518</v>
          </cell>
          <cell r="I92" t="str">
            <v>C</v>
          </cell>
          <cell r="J92">
            <v>13324</v>
          </cell>
          <cell r="K92">
            <v>647529.41000001179</v>
          </cell>
          <cell r="L92">
            <v>565229.49999999697</v>
          </cell>
          <cell r="M92">
            <v>0.01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544402</v>
          </cell>
          <cell r="S92">
            <v>20827.499999996973</v>
          </cell>
          <cell r="T92">
            <v>0</v>
          </cell>
          <cell r="U92">
            <v>20827.499999996973</v>
          </cell>
        </row>
        <row r="93">
          <cell r="A93">
            <v>520316</v>
          </cell>
          <cell r="B93" t="str">
            <v>FRAEL DI A. D`ANGELO &amp; C. S.A.S.</v>
          </cell>
          <cell r="C93">
            <v>7050</v>
          </cell>
          <cell r="D93">
            <v>304437.30354721029</v>
          </cell>
          <cell r="E93">
            <v>269687.10300000408</v>
          </cell>
          <cell r="F93">
            <v>0.01</v>
          </cell>
          <cell r="G93" t="str">
            <v>SI</v>
          </cell>
          <cell r="H93">
            <v>39.522487752418847</v>
          </cell>
          <cell r="I93" t="str">
            <v>C</v>
          </cell>
          <cell r="J93">
            <v>8371</v>
          </cell>
          <cell r="K93">
            <v>330858.72999999329</v>
          </cell>
          <cell r="L93">
            <v>288862.28400000872</v>
          </cell>
          <cell r="M93">
            <v>0.01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269687.10300000408</v>
          </cell>
          <cell r="S93">
            <v>19175.181000004639</v>
          </cell>
          <cell r="T93">
            <v>0</v>
          </cell>
          <cell r="U93">
            <v>19175.181000004639</v>
          </cell>
        </row>
        <row r="94">
          <cell r="A94">
            <v>520322</v>
          </cell>
          <cell r="B94" t="str">
            <v>CENTRO POLIDIAGNOSTICO NAPOLI SRL</v>
          </cell>
          <cell r="C94">
            <v>0</v>
          </cell>
          <cell r="D94">
            <v>0</v>
          </cell>
          <cell r="E94">
            <v>0</v>
          </cell>
          <cell r="F94">
            <v>0.01</v>
          </cell>
          <cell r="G94" t="str">
            <v>no</v>
          </cell>
          <cell r="H94">
            <v>0</v>
          </cell>
          <cell r="I94" t="str">
            <v>B</v>
          </cell>
          <cell r="J94">
            <v>0</v>
          </cell>
          <cell r="K94">
            <v>0</v>
          </cell>
          <cell r="L94">
            <v>0</v>
          </cell>
          <cell r="M94">
            <v>0.01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</row>
        <row r="95">
          <cell r="A95">
            <v>520333</v>
          </cell>
          <cell r="B95" t="str">
            <v>CLINICA VESUVIO S.R.L</v>
          </cell>
          <cell r="C95">
            <v>10998</v>
          </cell>
          <cell r="D95">
            <v>392423.88838681893</v>
          </cell>
          <cell r="E95">
            <v>347630.4</v>
          </cell>
          <cell r="F95">
            <v>0.01</v>
          </cell>
          <cell r="G95" t="str">
            <v>SI</v>
          </cell>
          <cell r="H95">
            <v>39.82447449767983</v>
          </cell>
          <cell r="I95" t="str">
            <v>B</v>
          </cell>
          <cell r="J95">
            <v>10583</v>
          </cell>
          <cell r="K95">
            <v>420660.47999997559</v>
          </cell>
          <cell r="L95">
            <v>364894.61299999699</v>
          </cell>
          <cell r="M95">
            <v>0.01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347630.4</v>
          </cell>
          <cell r="S95">
            <v>17264.212999996962</v>
          </cell>
          <cell r="T95">
            <v>0</v>
          </cell>
          <cell r="U95">
            <v>17264.212999996962</v>
          </cell>
        </row>
        <row r="96">
          <cell r="A96">
            <v>530355</v>
          </cell>
          <cell r="B96" t="str">
            <v>CENTRO DI DIAGNOSTICA RADIOLOGICA SAS - DS 26</v>
          </cell>
          <cell r="C96">
            <v>11306</v>
          </cell>
          <cell r="D96">
            <v>488194.26202875003</v>
          </cell>
          <cell r="E96">
            <v>432469</v>
          </cell>
          <cell r="F96">
            <v>0.01</v>
          </cell>
          <cell r="G96" t="str">
            <v>SI</v>
          </cell>
          <cell r="H96">
            <v>50.375758709373223</v>
          </cell>
          <cell r="I96" t="str">
            <v>C</v>
          </cell>
          <cell r="J96">
            <v>10292</v>
          </cell>
          <cell r="K96">
            <v>520714.71999997046</v>
          </cell>
          <cell r="L96">
            <v>474720.19499998685</v>
          </cell>
          <cell r="M96">
            <v>0.01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432469</v>
          </cell>
          <cell r="S96">
            <v>42251.194999986852</v>
          </cell>
          <cell r="T96">
            <v>0</v>
          </cell>
          <cell r="U96">
            <v>42251.194999986852</v>
          </cell>
        </row>
        <row r="97">
          <cell r="A97">
            <v>530359</v>
          </cell>
          <cell r="B97" t="str">
            <v>CENTRO DI RADIOLOGIA BARTOLOMERO DE IURI DI BARTOLOMEO DE IURI &amp; C. S.A.S.</v>
          </cell>
          <cell r="C97">
            <v>7331</v>
          </cell>
          <cell r="D97">
            <v>261553.25614518637</v>
          </cell>
          <cell r="E97">
            <v>231698.08399999441</v>
          </cell>
          <cell r="F97">
            <v>0.01</v>
          </cell>
          <cell r="G97" t="str">
            <v>SI</v>
          </cell>
          <cell r="H97">
            <v>42.329290127890062</v>
          </cell>
          <cell r="I97" t="str">
            <v>B</v>
          </cell>
          <cell r="J97">
            <v>7466</v>
          </cell>
          <cell r="K97">
            <v>318848.799999982</v>
          </cell>
          <cell r="L97">
            <v>238849.605999992</v>
          </cell>
          <cell r="M97">
            <v>0.01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231698.08399999441</v>
          </cell>
          <cell r="S97">
            <v>7151.5219999975816</v>
          </cell>
          <cell r="T97">
            <v>0</v>
          </cell>
          <cell r="U97">
            <v>7151.5219999975816</v>
          </cell>
        </row>
        <row r="98">
          <cell r="A98">
            <v>530365</v>
          </cell>
          <cell r="B98" t="str">
            <v>STUDIO DI RADIOLOGIA MEDICA VALLONE S.A.S. - (CENTRO DI RIABILITAZIONE EX ART. 44)</v>
          </cell>
          <cell r="C98">
            <v>7623</v>
          </cell>
          <cell r="D98">
            <v>271996.75199539459</v>
          </cell>
          <cell r="E98">
            <v>240949.5</v>
          </cell>
          <cell r="F98">
            <v>0.01</v>
          </cell>
          <cell r="G98" t="str">
            <v>SI</v>
          </cell>
          <cell r="H98">
            <v>42.075885183341398</v>
          </cell>
          <cell r="I98" t="str">
            <v>B</v>
          </cell>
          <cell r="J98">
            <v>6146</v>
          </cell>
          <cell r="K98">
            <v>260205.56999999809</v>
          </cell>
          <cell r="L98">
            <v>224693.0489999979</v>
          </cell>
          <cell r="M98">
            <v>0.01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224693.0489999979</v>
          </cell>
          <cell r="S98">
            <v>0</v>
          </cell>
          <cell r="T98">
            <v>0</v>
          </cell>
          <cell r="U98">
            <v>0</v>
          </cell>
        </row>
        <row r="99">
          <cell r="A99">
            <v>530396</v>
          </cell>
          <cell r="B99" t="str">
            <v>STUDIO CLIN.RADIOL.MINELLI SNC - (CENTRO DI RIABILITAZIONE EX ART. 44)</v>
          </cell>
          <cell r="C99">
            <v>10776</v>
          </cell>
          <cell r="D99">
            <v>465321.26434057479</v>
          </cell>
          <cell r="E99">
            <v>412206.8559999853</v>
          </cell>
          <cell r="F99">
            <v>0.01</v>
          </cell>
          <cell r="G99" t="str">
            <v>SI</v>
          </cell>
          <cell r="H99">
            <v>35.930544653583318</v>
          </cell>
          <cell r="I99" t="str">
            <v>C</v>
          </cell>
          <cell r="J99">
            <v>12828</v>
          </cell>
          <cell r="K99">
            <v>462368.43999998731</v>
          </cell>
          <cell r="L99">
            <v>404671.86400000763</v>
          </cell>
          <cell r="M99">
            <v>0.01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404671.86400000763</v>
          </cell>
          <cell r="S99">
            <v>0</v>
          </cell>
          <cell r="T99">
            <v>0</v>
          </cell>
          <cell r="U99">
            <v>0</v>
          </cell>
        </row>
        <row r="100">
          <cell r="A100">
            <v>530439</v>
          </cell>
          <cell r="B100" t="str">
            <v>CENTRO DIAGNOSTICO TRIVELLINI SRL</v>
          </cell>
          <cell r="C100">
            <v>10008</v>
          </cell>
          <cell r="D100">
            <v>432142.2256817997</v>
          </cell>
          <cell r="E100">
            <v>382815.06099999242</v>
          </cell>
          <cell r="F100">
            <v>0.01</v>
          </cell>
          <cell r="G100" t="str">
            <v>SI</v>
          </cell>
          <cell r="H100">
            <v>47.529506820564841</v>
          </cell>
          <cell r="I100" t="str">
            <v>C</v>
          </cell>
          <cell r="J100">
            <v>8714</v>
          </cell>
          <cell r="K100">
            <v>415635.1499999846</v>
          </cell>
          <cell r="L100">
            <v>379478.41499999899</v>
          </cell>
          <cell r="M100">
            <v>0.01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379478.41499999899</v>
          </cell>
          <cell r="S100">
            <v>0</v>
          </cell>
          <cell r="T100">
            <v>0</v>
          </cell>
          <cell r="U100">
            <v>0</v>
          </cell>
        </row>
        <row r="101">
          <cell r="A101">
            <v>530444</v>
          </cell>
          <cell r="B101" t="str">
            <v>SDN  S.P.A.</v>
          </cell>
          <cell r="C101">
            <v>99642</v>
          </cell>
          <cell r="D101">
            <v>7589753.5139681464</v>
          </cell>
          <cell r="E101">
            <v>6723416</v>
          </cell>
          <cell r="F101">
            <v>0.01</v>
          </cell>
          <cell r="G101" t="str">
            <v>SI</v>
          </cell>
          <cell r="H101">
            <v>82.32079565959441</v>
          </cell>
          <cell r="I101" t="str">
            <v>D</v>
          </cell>
          <cell r="J101">
            <v>92738</v>
          </cell>
          <cell r="K101">
            <v>7537893.1799990861</v>
          </cell>
          <cell r="L101">
            <v>6675704.713999562</v>
          </cell>
          <cell r="M101">
            <v>0.01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6648085.520999562</v>
          </cell>
          <cell r="S101">
            <v>0</v>
          </cell>
          <cell r="T101">
            <v>0</v>
          </cell>
          <cell r="U101">
            <v>0</v>
          </cell>
        </row>
        <row r="102">
          <cell r="A102" t="str">
            <v>AMB072</v>
          </cell>
          <cell r="B102" t="str">
            <v>DISTRETTO 24 - C.DI CURA VILLA ANGELA SRL</v>
          </cell>
          <cell r="C102">
            <v>16954</v>
          </cell>
          <cell r="D102">
            <v>1291350.7149407505</v>
          </cell>
          <cell r="E102">
            <v>1143948.6200000092</v>
          </cell>
          <cell r="F102">
            <v>0.01</v>
          </cell>
          <cell r="G102" t="str">
            <v>SI</v>
          </cell>
          <cell r="H102">
            <v>90.750815060913709</v>
          </cell>
          <cell r="I102" t="str">
            <v>D</v>
          </cell>
          <cell r="J102">
            <v>14973</v>
          </cell>
          <cell r="K102">
            <v>1353291.2000000544</v>
          </cell>
          <cell r="L102">
            <v>1210199.9330000172</v>
          </cell>
          <cell r="M102">
            <v>0.01</v>
          </cell>
          <cell r="N102">
            <v>0</v>
          </cell>
          <cell r="O102">
            <v>0</v>
          </cell>
          <cell r="P102">
            <v>91137.338307127822</v>
          </cell>
          <cell r="Q102">
            <v>0</v>
          </cell>
          <cell r="R102">
            <v>1119062.5946928894</v>
          </cell>
          <cell r="S102">
            <v>0</v>
          </cell>
          <cell r="T102">
            <v>0</v>
          </cell>
          <cell r="U102">
            <v>0</v>
          </cell>
        </row>
        <row r="103">
          <cell r="A103" t="str">
            <v>AMB335</v>
          </cell>
          <cell r="B103" t="str">
            <v>HEMATOLOGY SRL</v>
          </cell>
          <cell r="C103">
            <v>10333</v>
          </cell>
          <cell r="D103">
            <v>446172.68035695341</v>
          </cell>
          <cell r="E103">
            <v>395244</v>
          </cell>
          <cell r="F103">
            <v>0.01</v>
          </cell>
          <cell r="G103" t="str">
            <v>SI</v>
          </cell>
          <cell r="H103">
            <v>61.578197948882824</v>
          </cell>
          <cell r="I103" t="str">
            <v>C</v>
          </cell>
          <cell r="J103">
            <v>7120</v>
          </cell>
          <cell r="K103">
            <v>444239.80999998393</v>
          </cell>
          <cell r="L103">
            <v>389408.39900000091</v>
          </cell>
          <cell r="M103">
            <v>0.01</v>
          </cell>
          <cell r="N103">
            <v>0</v>
          </cell>
          <cell r="O103">
            <v>0</v>
          </cell>
          <cell r="P103">
            <v>55406.349134432465</v>
          </cell>
          <cell r="Q103">
            <v>0</v>
          </cell>
          <cell r="R103">
            <v>334002.04986556846</v>
          </cell>
          <cell r="S103">
            <v>0</v>
          </cell>
          <cell r="T103">
            <v>0</v>
          </cell>
          <cell r="U103">
            <v>0</v>
          </cell>
        </row>
        <row r="104">
          <cell r="A104" t="str">
            <v>AMB355</v>
          </cell>
          <cell r="B104" t="str">
            <v>COLEMAN S.P.A.</v>
          </cell>
          <cell r="C104">
            <v>11504</v>
          </cell>
          <cell r="D104">
            <v>496734.82198257837</v>
          </cell>
          <cell r="E104">
            <v>440034.69199999055</v>
          </cell>
          <cell r="F104">
            <v>0.01</v>
          </cell>
          <cell r="G104" t="str">
            <v>SI</v>
          </cell>
          <cell r="H104">
            <v>48.878433039459672</v>
          </cell>
          <cell r="I104" t="str">
            <v>C</v>
          </cell>
          <cell r="J104">
            <v>10187</v>
          </cell>
          <cell r="K104">
            <v>496250.69999996875</v>
          </cell>
          <cell r="L104">
            <v>446669.00599998393</v>
          </cell>
          <cell r="M104">
            <v>0.01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440034.69199999055</v>
          </cell>
          <cell r="S104">
            <v>6634.3139999933774</v>
          </cell>
          <cell r="T104">
            <v>0</v>
          </cell>
          <cell r="U104">
            <v>6634.3139999933774</v>
          </cell>
        </row>
        <row r="105">
          <cell r="A105" t="str">
            <v>AMB384</v>
          </cell>
          <cell r="B105" t="str">
            <v>CENTRO MULTIMEDICO AMBROSIO SRL</v>
          </cell>
          <cell r="C105">
            <v>21946</v>
          </cell>
          <cell r="D105">
            <v>947634.97825394105</v>
          </cell>
          <cell r="E105">
            <v>839466.54700003203</v>
          </cell>
          <cell r="F105">
            <v>0.01</v>
          </cell>
          <cell r="G105" t="str">
            <v>SI</v>
          </cell>
          <cell r="H105">
            <v>50.243051871090188</v>
          </cell>
          <cell r="I105" t="str">
            <v>C</v>
          </cell>
          <cell r="J105">
            <v>20223</v>
          </cell>
          <cell r="K105">
            <v>995807.36000012478</v>
          </cell>
          <cell r="L105">
            <v>886051.54500007629</v>
          </cell>
          <cell r="M105">
            <v>0.01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839466.54700003203</v>
          </cell>
          <cell r="S105">
            <v>46584.998000044259</v>
          </cell>
          <cell r="T105">
            <v>0</v>
          </cell>
          <cell r="U105">
            <v>46584.998000044259</v>
          </cell>
        </row>
        <row r="106">
          <cell r="A106" t="str">
            <v>RAD488</v>
          </cell>
          <cell r="B106" t="str">
            <v>LA NUOVA VILLALBA SRL</v>
          </cell>
          <cell r="C106">
            <v>3260</v>
          </cell>
          <cell r="D106">
            <v>116308.06186188183</v>
          </cell>
          <cell r="E106">
            <v>103032</v>
          </cell>
          <cell r="F106">
            <v>0.01</v>
          </cell>
          <cell r="G106" t="str">
            <v>SI</v>
          </cell>
          <cell r="H106">
            <v>33.520670391061437</v>
          </cell>
          <cell r="I106" t="str">
            <v>B</v>
          </cell>
          <cell r="J106">
            <v>358</v>
          </cell>
          <cell r="K106">
            <v>12000.399999999994</v>
          </cell>
          <cell r="L106">
            <v>9642.9010000000071</v>
          </cell>
          <cell r="M106">
            <v>0.01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9642.9010000000071</v>
          </cell>
          <cell r="S106">
            <v>0</v>
          </cell>
          <cell r="T106">
            <v>0</v>
          </cell>
          <cell r="U106">
            <v>0</v>
          </cell>
        </row>
        <row r="107">
          <cell r="A107" t="str">
            <v>RAD494</v>
          </cell>
          <cell r="B107" t="str">
            <v>CENTRO POLIDIAGNOSTICO CASTALDO SRL</v>
          </cell>
          <cell r="C107">
            <v>3260</v>
          </cell>
          <cell r="D107">
            <v>116308.06186188183</v>
          </cell>
          <cell r="E107">
            <v>103032</v>
          </cell>
          <cell r="F107">
            <v>0.01</v>
          </cell>
          <cell r="G107" t="str">
            <v>SI</v>
          </cell>
          <cell r="H107">
            <v>33.112160392798536</v>
          </cell>
          <cell r="I107" t="str">
            <v>B</v>
          </cell>
          <cell r="J107">
            <v>1939</v>
          </cell>
          <cell r="K107">
            <v>64264.209999999708</v>
          </cell>
          <cell r="L107">
            <v>54576.042999999823</v>
          </cell>
          <cell r="M107">
            <v>0.01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54576.042999999823</v>
          </cell>
          <cell r="S107">
            <v>0</v>
          </cell>
          <cell r="T107">
            <v>0</v>
          </cell>
          <cell r="U107">
            <v>0</v>
          </cell>
        </row>
        <row r="108">
          <cell r="A108" t="str">
            <v>RAD531</v>
          </cell>
          <cell r="B108" t="str">
            <v>NEW RAD S.r.l. (ex I.F.O. S.a.s. 530360)</v>
          </cell>
          <cell r="C108">
            <v>1087</v>
          </cell>
          <cell r="D108">
            <v>38769.353953960606</v>
          </cell>
          <cell r="E108">
            <v>34344</v>
          </cell>
          <cell r="F108">
            <v>0.01</v>
          </cell>
          <cell r="G108" t="str">
            <v>SI</v>
          </cell>
          <cell r="H108">
            <v>0</v>
          </cell>
          <cell r="I108" t="str">
            <v>B</v>
          </cell>
          <cell r="J108">
            <v>0</v>
          </cell>
          <cell r="K108">
            <v>0</v>
          </cell>
          <cell r="L108">
            <v>0</v>
          </cell>
          <cell r="M108">
            <v>0.01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</row>
        <row r="109">
          <cell r="A109" t="str">
            <v/>
          </cell>
          <cell r="B109" t="str">
            <v>ASL Napoli 1 Centro  Totale</v>
          </cell>
          <cell r="C109">
            <v>581385</v>
          </cell>
          <cell r="D109">
            <v>31497502.622155923</v>
          </cell>
          <cell r="E109">
            <v>27902199.024000321</v>
          </cell>
          <cell r="F109"/>
          <cell r="G109"/>
          <cell r="H109"/>
          <cell r="I109"/>
          <cell r="J109">
            <v>569610</v>
          </cell>
          <cell r="K109">
            <v>32833650.35999915</v>
          </cell>
          <cell r="L109">
            <v>28497436.74100003</v>
          </cell>
          <cell r="M109"/>
          <cell r="N109">
            <v>0</v>
          </cell>
          <cell r="O109">
            <v>0</v>
          </cell>
          <cell r="P109">
            <v>239896.2796442195</v>
          </cell>
          <cell r="Q109">
            <v>0</v>
          </cell>
          <cell r="R109">
            <v>27363195.51769001</v>
          </cell>
          <cell r="S109">
            <v>719573.98710128712</v>
          </cell>
          <cell r="T109">
            <v>133268.28117451695</v>
          </cell>
          <cell r="U109"/>
        </row>
        <row r="110">
          <cell r="A110" t="str">
            <v/>
          </cell>
          <cell r="B110" t="str">
            <v>ASL Napoli 2 Nord</v>
          </cell>
        </row>
        <row r="111">
          <cell r="A111" t="str">
            <v>21030</v>
          </cell>
          <cell r="B111" t="str">
            <v>ECORAD SNC</v>
          </cell>
          <cell r="C111">
            <v>3827</v>
          </cell>
          <cell r="D111">
            <v>266671.38432483177</v>
          </cell>
          <cell r="E111">
            <v>236232</v>
          </cell>
          <cell r="F111" t="str">
            <v>…..%</v>
          </cell>
          <cell r="G111" t="str">
            <v>SI / NO</v>
          </cell>
          <cell r="H111">
            <v>0</v>
          </cell>
          <cell r="I111"/>
          <cell r="J111">
            <v>0</v>
          </cell>
          <cell r="K111">
            <v>0</v>
          </cell>
          <cell r="L111">
            <v>0</v>
          </cell>
          <cell r="M111" t="str">
            <v>…..%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/>
        </row>
        <row r="112">
          <cell r="A112" t="str">
            <v>21031</v>
          </cell>
          <cell r="B112" t="str">
            <v>DIAGNOSTICA DI LABORATORIO E RADIOLOGIA SAS DI DE LUCIANO  VAINO</v>
          </cell>
          <cell r="C112">
            <v>1302</v>
          </cell>
          <cell r="D112">
            <v>41442.29907003171</v>
          </cell>
          <cell r="E112">
            <v>36711.839999999997</v>
          </cell>
          <cell r="F112" t="str">
            <v>…..%</v>
          </cell>
          <cell r="G112" t="str">
            <v>SI / NO</v>
          </cell>
          <cell r="H112">
            <v>0</v>
          </cell>
          <cell r="I112"/>
          <cell r="J112">
            <v>0</v>
          </cell>
          <cell r="K112">
            <v>0</v>
          </cell>
          <cell r="L112">
            <v>0</v>
          </cell>
          <cell r="M112" t="str">
            <v>…..%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/>
        </row>
        <row r="113">
          <cell r="A113" t="str">
            <v>21051</v>
          </cell>
          <cell r="B113" t="str">
            <v>CENTRO MEDICO CHIRURGICO ISCHIA S.R.L.DIAGNOSTICA SAN GIOVAN GIUSEPPE</v>
          </cell>
          <cell r="C113">
            <v>7645</v>
          </cell>
          <cell r="D113">
            <v>532762.53781072993</v>
          </cell>
          <cell r="E113">
            <v>471950</v>
          </cell>
          <cell r="F113" t="str">
            <v>…..%</v>
          </cell>
          <cell r="G113" t="str">
            <v>SI / NO</v>
          </cell>
          <cell r="H113">
            <v>0</v>
          </cell>
          <cell r="I113"/>
          <cell r="J113">
            <v>0</v>
          </cell>
          <cell r="K113">
            <v>0</v>
          </cell>
          <cell r="L113">
            <v>0</v>
          </cell>
          <cell r="M113" t="str">
            <v>…..%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/>
        </row>
        <row r="114">
          <cell r="A114" t="str">
            <v>22022</v>
          </cell>
          <cell r="B114" t="str">
            <v>STUDIO RADIOLOGIA GUIDA DOMENICO</v>
          </cell>
          <cell r="C114">
            <v>1940</v>
          </cell>
          <cell r="D114">
            <v>61776.522686073091</v>
          </cell>
          <cell r="E114">
            <v>54725</v>
          </cell>
          <cell r="F114" t="str">
            <v>…..%</v>
          </cell>
          <cell r="G114" t="str">
            <v>SI / NO</v>
          </cell>
          <cell r="H114">
            <v>0</v>
          </cell>
          <cell r="I114"/>
          <cell r="J114">
            <v>0</v>
          </cell>
          <cell r="K114">
            <v>0</v>
          </cell>
          <cell r="L114">
            <v>0</v>
          </cell>
          <cell r="M114" t="str">
            <v>…..%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/>
        </row>
        <row r="115">
          <cell r="A115" t="str">
            <v>22034</v>
          </cell>
          <cell r="B115" t="str">
            <v>GIOMAR SAS DI MAGLIONE F &amp; C</v>
          </cell>
          <cell r="C115">
            <v>7086</v>
          </cell>
          <cell r="D115">
            <v>267129.69895636302</v>
          </cell>
          <cell r="E115">
            <v>236638</v>
          </cell>
          <cell r="F115" t="str">
            <v>…..%</v>
          </cell>
          <cell r="G115" t="str">
            <v>SI / NO</v>
          </cell>
          <cell r="H115">
            <v>0</v>
          </cell>
          <cell r="I115"/>
          <cell r="J115">
            <v>0</v>
          </cell>
          <cell r="K115">
            <v>0</v>
          </cell>
          <cell r="L115">
            <v>0</v>
          </cell>
          <cell r="M115" t="str">
            <v>…..%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/>
        </row>
        <row r="116">
          <cell r="A116" t="str">
            <v>22035</v>
          </cell>
          <cell r="B116" t="str">
            <v>GESTIONE SERVIZI CENTRI DI RADIOLOGIA DANIELE</v>
          </cell>
          <cell r="C116">
            <v>8819</v>
          </cell>
          <cell r="D116">
            <v>280795.09473895578</v>
          </cell>
          <cell r="E116">
            <v>248743.55</v>
          </cell>
          <cell r="F116" t="str">
            <v>…..%</v>
          </cell>
          <cell r="G116" t="str">
            <v>SI / NO</v>
          </cell>
          <cell r="H116">
            <v>0</v>
          </cell>
          <cell r="I116"/>
          <cell r="J116">
            <v>0</v>
          </cell>
          <cell r="K116">
            <v>0</v>
          </cell>
          <cell r="L116">
            <v>0</v>
          </cell>
          <cell r="M116" t="str">
            <v>…..%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/>
        </row>
        <row r="117">
          <cell r="A117" t="str">
            <v>22053</v>
          </cell>
          <cell r="B117" t="str">
            <v>GEMINI STUDIO RADIOLOGICO SRL</v>
          </cell>
          <cell r="C117">
            <v>28034</v>
          </cell>
          <cell r="D117">
            <v>1953689.5344847182</v>
          </cell>
          <cell r="E117">
            <v>1730684.3299999998</v>
          </cell>
          <cell r="F117" t="str">
            <v>…..%</v>
          </cell>
          <cell r="G117" t="str">
            <v>SI / NO</v>
          </cell>
          <cell r="H117">
            <v>0</v>
          </cell>
          <cell r="I117"/>
          <cell r="J117">
            <v>0</v>
          </cell>
          <cell r="K117">
            <v>0</v>
          </cell>
          <cell r="L117">
            <v>0</v>
          </cell>
          <cell r="M117" t="str">
            <v>…..%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/>
        </row>
        <row r="118">
          <cell r="A118" t="str">
            <v>22063</v>
          </cell>
          <cell r="B118" t="str">
            <v>STUDIO RADIOLOGICO FURBATTO S.A.S. DI MAIONE F.SCO &amp; C.</v>
          </cell>
          <cell r="C118">
            <v>16278</v>
          </cell>
          <cell r="D118">
            <v>1134442.4224802323</v>
          </cell>
          <cell r="E118">
            <v>1004950.73</v>
          </cell>
          <cell r="F118" t="str">
            <v>…..%</v>
          </cell>
          <cell r="G118" t="str">
            <v>SI / NO</v>
          </cell>
          <cell r="H118">
            <v>0</v>
          </cell>
          <cell r="I118"/>
          <cell r="J118">
            <v>0</v>
          </cell>
          <cell r="K118">
            <v>0</v>
          </cell>
          <cell r="L118">
            <v>0</v>
          </cell>
          <cell r="M118" t="str">
            <v>…..%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/>
        </row>
        <row r="119">
          <cell r="A119" t="str">
            <v>23005</v>
          </cell>
          <cell r="B119" t="str">
            <v>CASA DI CURA VILLA DEI FIORI MUGNANO</v>
          </cell>
          <cell r="C119">
            <v>1201</v>
          </cell>
          <cell r="D119">
            <v>45296.38646507755</v>
          </cell>
          <cell r="E119">
            <v>40126</v>
          </cell>
          <cell r="F119" t="str">
            <v>…..%</v>
          </cell>
          <cell r="G119" t="str">
            <v>SI / NO</v>
          </cell>
          <cell r="H119">
            <v>0</v>
          </cell>
          <cell r="I119"/>
          <cell r="J119">
            <v>0</v>
          </cell>
          <cell r="K119">
            <v>0</v>
          </cell>
          <cell r="L119">
            <v>0</v>
          </cell>
          <cell r="M119" t="str">
            <v>…..%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/>
        </row>
        <row r="120">
          <cell r="A120" t="str">
            <v>23026</v>
          </cell>
          <cell r="B120" t="str">
            <v>VILLA MAIONE CASA DI CURA SRL</v>
          </cell>
          <cell r="C120">
            <v>1179</v>
          </cell>
          <cell r="D120">
            <v>44455.503290132721</v>
          </cell>
          <cell r="E120">
            <v>39381.1</v>
          </cell>
          <cell r="F120" t="str">
            <v>…..%</v>
          </cell>
          <cell r="G120" t="str">
            <v>SI / NO</v>
          </cell>
          <cell r="H120">
            <v>0</v>
          </cell>
          <cell r="I120"/>
          <cell r="J120">
            <v>0</v>
          </cell>
          <cell r="K120">
            <v>0</v>
          </cell>
          <cell r="L120">
            <v>0</v>
          </cell>
          <cell r="M120" t="str">
            <v>…..%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/>
        </row>
        <row r="121">
          <cell r="A121" t="str">
            <v>23044</v>
          </cell>
          <cell r="B121" t="str">
            <v>RAGGI X CENTRO DIAGN. E POLISP. DI ORLANDO GENNARO &amp; C. S.N</v>
          </cell>
          <cell r="C121">
            <v>23674</v>
          </cell>
          <cell r="D121">
            <v>1073637.0188288079</v>
          </cell>
          <cell r="E121">
            <v>951086</v>
          </cell>
          <cell r="F121" t="str">
            <v>…..%</v>
          </cell>
          <cell r="G121" t="str">
            <v>SI / NO</v>
          </cell>
          <cell r="H121">
            <v>0</v>
          </cell>
          <cell r="I121"/>
          <cell r="J121">
            <v>0</v>
          </cell>
          <cell r="K121">
            <v>0</v>
          </cell>
          <cell r="L121">
            <v>0</v>
          </cell>
          <cell r="M121" t="str">
            <v>…..%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/>
        </row>
        <row r="122">
          <cell r="A122" t="str">
            <v>23045</v>
          </cell>
          <cell r="B122" t="str">
            <v>STUDIO DI RADIOLOGIA CE.DI.ME.</v>
          </cell>
          <cell r="C122">
            <v>15468</v>
          </cell>
          <cell r="D122">
            <v>701458.52455469244</v>
          </cell>
          <cell r="E122">
            <v>621390.06999999995</v>
          </cell>
          <cell r="F122" t="str">
            <v>…..%</v>
          </cell>
          <cell r="G122" t="str">
            <v>SI / NO</v>
          </cell>
          <cell r="H122">
            <v>0</v>
          </cell>
          <cell r="I122"/>
          <cell r="J122">
            <v>0</v>
          </cell>
          <cell r="K122">
            <v>0</v>
          </cell>
          <cell r="L122">
            <v>0</v>
          </cell>
          <cell r="M122" t="str">
            <v>…..%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/>
        </row>
        <row r="123">
          <cell r="A123" t="str">
            <v>23046</v>
          </cell>
          <cell r="B123" t="str">
            <v>STUDIO DI RADIOLOGIA DIAGNOSTICA PALUMBO SRL</v>
          </cell>
          <cell r="C123">
            <v>25393</v>
          </cell>
          <cell r="D123">
            <v>1151557.4599283515</v>
          </cell>
          <cell r="E123">
            <v>1020112.1600000001</v>
          </cell>
          <cell r="F123" t="str">
            <v>…..%</v>
          </cell>
          <cell r="G123" t="str">
            <v>SI / NO</v>
          </cell>
          <cell r="H123">
            <v>0</v>
          </cell>
          <cell r="I123"/>
          <cell r="J123">
            <v>0</v>
          </cell>
          <cell r="K123">
            <v>0</v>
          </cell>
          <cell r="L123">
            <v>0</v>
          </cell>
          <cell r="M123" t="str">
            <v>…..%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/>
        </row>
        <row r="124">
          <cell r="A124" t="str">
            <v>23048</v>
          </cell>
          <cell r="B124" t="str">
            <v>C.M.R.  DI ORABONA GIOVANNI</v>
          </cell>
          <cell r="C124">
            <v>9076</v>
          </cell>
          <cell r="D124">
            <v>411606.07157413394</v>
          </cell>
          <cell r="E124">
            <v>364623.01999999996</v>
          </cell>
          <cell r="F124" t="str">
            <v>…..%</v>
          </cell>
          <cell r="G124" t="str">
            <v>SI / NO</v>
          </cell>
          <cell r="H124">
            <v>0</v>
          </cell>
          <cell r="I124"/>
          <cell r="J124">
            <v>0</v>
          </cell>
          <cell r="K124">
            <v>0</v>
          </cell>
          <cell r="L124">
            <v>0</v>
          </cell>
          <cell r="M124" t="str">
            <v>…..%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/>
        </row>
        <row r="125">
          <cell r="A125" t="str">
            <v>23049</v>
          </cell>
          <cell r="B125" t="str">
            <v>DIAGN. CICCARELLI S.A.S. DI GRAGNANIELLO LORENZO</v>
          </cell>
          <cell r="C125">
            <v>4901</v>
          </cell>
          <cell r="D125">
            <v>184784.44457160248</v>
          </cell>
          <cell r="E125">
            <v>163692.1</v>
          </cell>
          <cell r="F125" t="str">
            <v>…..%</v>
          </cell>
          <cell r="G125" t="str">
            <v>SI / NO</v>
          </cell>
          <cell r="H125">
            <v>0</v>
          </cell>
          <cell r="I125"/>
          <cell r="J125">
            <v>0</v>
          </cell>
          <cell r="K125">
            <v>0</v>
          </cell>
          <cell r="L125">
            <v>0</v>
          </cell>
          <cell r="M125" t="str">
            <v>…..%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/>
        </row>
        <row r="126">
          <cell r="A126" t="str">
            <v>23050</v>
          </cell>
          <cell r="B126" t="str">
            <v>RAGGI X VARCATURO SRL</v>
          </cell>
          <cell r="C126">
            <v>13284</v>
          </cell>
          <cell r="D126">
            <v>602446.63601722405</v>
          </cell>
          <cell r="E126">
            <v>533679.96000000008</v>
          </cell>
          <cell r="F126" t="str">
            <v>…..%</v>
          </cell>
          <cell r="G126" t="str">
            <v>SI / NO</v>
          </cell>
          <cell r="H126">
            <v>0</v>
          </cell>
          <cell r="I126"/>
          <cell r="J126">
            <v>0</v>
          </cell>
          <cell r="K126">
            <v>0</v>
          </cell>
          <cell r="L126">
            <v>0</v>
          </cell>
          <cell r="M126" t="str">
            <v>…..%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/>
        </row>
        <row r="127">
          <cell r="A127" t="str">
            <v>23051</v>
          </cell>
          <cell r="B127" t="str">
            <v>CENTRO AKTIS DIAGNOSTICA E TERAPIA SPA</v>
          </cell>
          <cell r="C127">
            <v>129300</v>
          </cell>
          <cell r="D127">
            <v>9010947.4958478082</v>
          </cell>
          <cell r="E127">
            <v>7982386.8399999999</v>
          </cell>
          <cell r="F127" t="str">
            <v>…..%</v>
          </cell>
          <cell r="G127" t="str">
            <v>SI / NO</v>
          </cell>
          <cell r="H127">
            <v>0</v>
          </cell>
          <cell r="I127"/>
          <cell r="J127">
            <v>0</v>
          </cell>
          <cell r="K127">
            <v>0</v>
          </cell>
          <cell r="L127">
            <v>0</v>
          </cell>
          <cell r="M127" t="str">
            <v>…..%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/>
        </row>
        <row r="128">
          <cell r="A128" t="str">
            <v>23057</v>
          </cell>
          <cell r="B128" t="str">
            <v>STUDIO DI DIAGNOSTICA RADIOLOGICA G.MAZZELLA</v>
          </cell>
          <cell r="C128">
            <v>7282</v>
          </cell>
          <cell r="D128">
            <v>330231.49597105099</v>
          </cell>
          <cell r="E128">
            <v>292537</v>
          </cell>
          <cell r="F128" t="str">
            <v>…..%</v>
          </cell>
          <cell r="G128" t="str">
            <v>SI / NO</v>
          </cell>
          <cell r="H128">
            <v>0</v>
          </cell>
          <cell r="I128"/>
          <cell r="J128">
            <v>0</v>
          </cell>
          <cell r="K128">
            <v>0</v>
          </cell>
          <cell r="L128">
            <v>0</v>
          </cell>
          <cell r="M128" t="str">
            <v>…..%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/>
        </row>
        <row r="129">
          <cell r="A129" t="str">
            <v>322211</v>
          </cell>
          <cell r="B129" t="str">
            <v>X RAYS CENTER S.R.L</v>
          </cell>
          <cell r="C129">
            <v>18656</v>
          </cell>
          <cell r="D129">
            <v>846047.6809528484</v>
          </cell>
          <cell r="E129">
            <v>749475</v>
          </cell>
          <cell r="F129" t="str">
            <v>…..%</v>
          </cell>
          <cell r="G129" t="str">
            <v>SI / NO</v>
          </cell>
          <cell r="H129">
            <v>0</v>
          </cell>
          <cell r="I129"/>
          <cell r="J129">
            <v>0</v>
          </cell>
          <cell r="K129">
            <v>0</v>
          </cell>
          <cell r="L129">
            <v>0</v>
          </cell>
          <cell r="M129" t="str">
            <v>…..%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/>
        </row>
        <row r="130">
          <cell r="A130" t="str">
            <v>332711</v>
          </cell>
          <cell r="B130" t="str">
            <v>GESTIONE CENTRO DI DIAGNOSTICA RADIOLOGICA ED ECOGRAFICA SRL</v>
          </cell>
          <cell r="C130">
            <v>59421</v>
          </cell>
          <cell r="D130">
            <v>4141083.2722671912</v>
          </cell>
          <cell r="E130">
            <v>3668396.54</v>
          </cell>
          <cell r="F130" t="str">
            <v>…..%</v>
          </cell>
          <cell r="G130" t="str">
            <v>SI / NO</v>
          </cell>
          <cell r="H130">
            <v>0</v>
          </cell>
          <cell r="I130"/>
          <cell r="J130">
            <v>0</v>
          </cell>
          <cell r="K130">
            <v>0</v>
          </cell>
          <cell r="L130">
            <v>0</v>
          </cell>
          <cell r="M130" t="str">
            <v>…..%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/>
        </row>
        <row r="131">
          <cell r="A131" t="str">
            <v>413011</v>
          </cell>
          <cell r="B131" t="str">
            <v>A. CHIANESE S.R.L.</v>
          </cell>
          <cell r="C131">
            <v>10177</v>
          </cell>
          <cell r="D131">
            <v>383676.71658475348</v>
          </cell>
          <cell r="E131">
            <v>339881.68</v>
          </cell>
          <cell r="F131" t="str">
            <v>…..%</v>
          </cell>
          <cell r="G131" t="str">
            <v>SI / NO</v>
          </cell>
          <cell r="H131">
            <v>0</v>
          </cell>
          <cell r="I131"/>
          <cell r="J131">
            <v>0</v>
          </cell>
          <cell r="K131">
            <v>0</v>
          </cell>
          <cell r="L131">
            <v>0</v>
          </cell>
          <cell r="M131" t="str">
            <v>…..%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/>
        </row>
        <row r="132">
          <cell r="A132" t="str">
            <v>413511</v>
          </cell>
          <cell r="B132" t="str">
            <v>IGEA RADIODIAGNOSTICA FRATTAMAGGIORE SRL</v>
          </cell>
          <cell r="C132">
            <v>32835</v>
          </cell>
          <cell r="D132">
            <v>2288272.2086094231</v>
          </cell>
          <cell r="E132">
            <v>2027075.84</v>
          </cell>
          <cell r="F132" t="str">
            <v>…..%</v>
          </cell>
          <cell r="G132" t="str">
            <v>SI / NO</v>
          </cell>
          <cell r="H132">
            <v>0</v>
          </cell>
          <cell r="I132"/>
          <cell r="J132">
            <v>0</v>
          </cell>
          <cell r="K132">
            <v>0</v>
          </cell>
          <cell r="L132">
            <v>0</v>
          </cell>
          <cell r="M132" t="str">
            <v>…..%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/>
        </row>
        <row r="133">
          <cell r="A133" t="str">
            <v>512811</v>
          </cell>
          <cell r="B133" t="str">
            <v>RADIOLOGIA SAS</v>
          </cell>
          <cell r="C133">
            <v>9298</v>
          </cell>
          <cell r="D133">
            <v>350540.70418749942</v>
          </cell>
          <cell r="E133">
            <v>310528</v>
          </cell>
          <cell r="F133" t="str">
            <v>…..%</v>
          </cell>
          <cell r="G133" t="str">
            <v>SI / NO</v>
          </cell>
          <cell r="H133">
            <v>0</v>
          </cell>
          <cell r="I133"/>
          <cell r="J133">
            <v>0</v>
          </cell>
          <cell r="K133">
            <v>0</v>
          </cell>
          <cell r="L133">
            <v>0</v>
          </cell>
          <cell r="M133" t="str">
            <v>…..%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/>
        </row>
        <row r="134">
          <cell r="A134" t="str">
            <v>512911</v>
          </cell>
          <cell r="B134" t="str">
            <v>CENTRO MEDICO SETTE RE S.R.L.  RAD</v>
          </cell>
          <cell r="C134">
            <v>3822</v>
          </cell>
          <cell r="D134">
            <v>173324.20819040042</v>
          </cell>
          <cell r="E134">
            <v>153540</v>
          </cell>
          <cell r="F134" t="str">
            <v>…..%</v>
          </cell>
          <cell r="G134" t="str">
            <v>SI / NO</v>
          </cell>
          <cell r="H134">
            <v>0</v>
          </cell>
          <cell r="I134"/>
          <cell r="J134">
            <v>0</v>
          </cell>
          <cell r="K134">
            <v>0</v>
          </cell>
          <cell r="L134">
            <v>0</v>
          </cell>
          <cell r="M134" t="str">
            <v>…..%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/>
        </row>
        <row r="135">
          <cell r="A135" t="str">
            <v>522211</v>
          </cell>
          <cell r="B135" t="str">
            <v>STUDIO RAD. PROF. VINCENZO MUTO SRL</v>
          </cell>
          <cell r="C135">
            <v>96580</v>
          </cell>
          <cell r="D135">
            <v>6730630.8390441267</v>
          </cell>
          <cell r="E135">
            <v>5962358.46</v>
          </cell>
          <cell r="F135" t="str">
            <v>…..%</v>
          </cell>
          <cell r="G135" t="str">
            <v>SI / NO</v>
          </cell>
          <cell r="H135">
            <v>0</v>
          </cell>
          <cell r="I135"/>
          <cell r="J135">
            <v>0</v>
          </cell>
          <cell r="K135">
            <v>0</v>
          </cell>
          <cell r="L135">
            <v>0</v>
          </cell>
          <cell r="M135" t="str">
            <v>…..%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/>
        </row>
        <row r="136">
          <cell r="A136" t="str">
            <v>612311</v>
          </cell>
          <cell r="B136" t="str">
            <v>C.R.T.F.</v>
          </cell>
          <cell r="C136">
            <v>10945</v>
          </cell>
          <cell r="D136">
            <v>762746.96473526023</v>
          </cell>
          <cell r="E136">
            <v>675682.7</v>
          </cell>
          <cell r="F136" t="str">
            <v>…..%</v>
          </cell>
          <cell r="G136" t="str">
            <v>SI / NO</v>
          </cell>
          <cell r="H136">
            <v>0</v>
          </cell>
          <cell r="I136"/>
          <cell r="J136">
            <v>0</v>
          </cell>
          <cell r="K136">
            <v>0</v>
          </cell>
          <cell r="L136">
            <v>0</v>
          </cell>
          <cell r="M136" t="str">
            <v>…..%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/>
        </row>
        <row r="137">
          <cell r="A137" t="str">
            <v>613711</v>
          </cell>
          <cell r="B137" t="str">
            <v>STUDIO DI RADIOLOGIA MEDICA ERREBI" SRL"</v>
          </cell>
          <cell r="C137">
            <v>2101</v>
          </cell>
          <cell r="D137">
            <v>66895.874543201309</v>
          </cell>
          <cell r="E137">
            <v>59260</v>
          </cell>
          <cell r="F137" t="str">
            <v>…..%</v>
          </cell>
          <cell r="G137" t="str">
            <v>SI / NO</v>
          </cell>
          <cell r="H137">
            <v>0</v>
          </cell>
          <cell r="I137"/>
          <cell r="J137">
            <v>0</v>
          </cell>
          <cell r="K137">
            <v>0</v>
          </cell>
          <cell r="L137">
            <v>0</v>
          </cell>
          <cell r="M137" t="str">
            <v>…..%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/>
        </row>
        <row r="138">
          <cell r="A138" t="str">
            <v>690100</v>
          </cell>
          <cell r="B138" t="str">
            <v>COLEMAN SPA</v>
          </cell>
          <cell r="C138">
            <v>37750</v>
          </cell>
          <cell r="D138">
            <v>2630765.9464127044</v>
          </cell>
          <cell r="E138">
            <v>2330475.4</v>
          </cell>
          <cell r="F138" t="str">
            <v>…..%</v>
          </cell>
          <cell r="G138" t="str">
            <v>SI / NO</v>
          </cell>
          <cell r="H138">
            <v>0</v>
          </cell>
          <cell r="I138"/>
          <cell r="J138">
            <v>0</v>
          </cell>
          <cell r="K138">
            <v>0</v>
          </cell>
          <cell r="L138">
            <v>0</v>
          </cell>
          <cell r="M138" t="str">
            <v>…..%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/>
        </row>
        <row r="139">
          <cell r="A139" t="str">
            <v>690200</v>
          </cell>
          <cell r="B139" t="str">
            <v>CASA DI CURA VILLA DEI FIORI SRL ACERRA</v>
          </cell>
          <cell r="C139">
            <v>6648</v>
          </cell>
          <cell r="D139">
            <v>463328.88710214611</v>
          </cell>
          <cell r="E139">
            <v>410441.9</v>
          </cell>
          <cell r="F139" t="str">
            <v>…..%</v>
          </cell>
          <cell r="G139" t="str">
            <v>SI / NO</v>
          </cell>
          <cell r="H139">
            <v>0</v>
          </cell>
          <cell r="I139"/>
          <cell r="J139">
            <v>0</v>
          </cell>
          <cell r="K139">
            <v>0</v>
          </cell>
          <cell r="L139">
            <v>0</v>
          </cell>
          <cell r="M139" t="str">
            <v>…..%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/>
        </row>
        <row r="140">
          <cell r="A140" t="str">
            <v>712611</v>
          </cell>
          <cell r="B140" t="str">
            <v>ECOTAC S.A.S. DI SETOLA DR. VINCENZO DOMENICO</v>
          </cell>
          <cell r="C140">
            <v>4758</v>
          </cell>
          <cell r="D140">
            <v>179360.18931059106</v>
          </cell>
          <cell r="E140">
            <v>158887</v>
          </cell>
          <cell r="F140" t="str">
            <v>…..%</v>
          </cell>
          <cell r="G140" t="str">
            <v>SI / NO</v>
          </cell>
          <cell r="H140">
            <v>0</v>
          </cell>
          <cell r="I140"/>
          <cell r="J140">
            <v>0</v>
          </cell>
          <cell r="K140">
            <v>0</v>
          </cell>
          <cell r="L140">
            <v>0</v>
          </cell>
          <cell r="M140" t="str">
            <v>…..%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/>
        </row>
        <row r="141">
          <cell r="A141" t="str">
            <v>713511</v>
          </cell>
          <cell r="B141" t="str">
            <v>I.D.A. S.R.L.</v>
          </cell>
          <cell r="C141">
            <v>0</v>
          </cell>
          <cell r="D141">
            <v>0</v>
          </cell>
          <cell r="E141">
            <v>0</v>
          </cell>
          <cell r="F141" t="str">
            <v>…..%</v>
          </cell>
          <cell r="G141" t="str">
            <v>SI / NO</v>
          </cell>
          <cell r="H141">
            <v>0</v>
          </cell>
          <cell r="I141"/>
          <cell r="J141">
            <v>0</v>
          </cell>
          <cell r="K141">
            <v>0</v>
          </cell>
          <cell r="L141">
            <v>0</v>
          </cell>
          <cell r="M141" t="str">
            <v>…..%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/>
        </row>
        <row r="142">
          <cell r="A142" t="str">
            <v>720200</v>
          </cell>
          <cell r="B142" t="str">
            <v>CENTRO BETA ECO RAD</v>
          </cell>
          <cell r="C142">
            <v>11417</v>
          </cell>
          <cell r="D142">
            <v>517773.47067187884</v>
          </cell>
          <cell r="E142">
            <v>458671.87</v>
          </cell>
          <cell r="F142" t="str">
            <v>…..%</v>
          </cell>
          <cell r="G142" t="str">
            <v>SI / NO</v>
          </cell>
          <cell r="H142">
            <v>0</v>
          </cell>
          <cell r="I142"/>
          <cell r="J142">
            <v>0</v>
          </cell>
          <cell r="K142">
            <v>0</v>
          </cell>
          <cell r="L142">
            <v>0</v>
          </cell>
          <cell r="M142" t="str">
            <v>…..%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/>
        </row>
        <row r="143">
          <cell r="A143" t="str">
            <v>812511</v>
          </cell>
          <cell r="B143" t="str">
            <v>STUDIO RAD. 'ANFRA' S.N.C. DR.CAPASSO G.</v>
          </cell>
          <cell r="C143">
            <v>6293</v>
          </cell>
          <cell r="D143">
            <v>200376.90662879363</v>
          </cell>
          <cell r="E143">
            <v>177504.74999999997</v>
          </cell>
          <cell r="F143" t="str">
            <v>…..%</v>
          </cell>
          <cell r="G143" t="str">
            <v>SI / NO</v>
          </cell>
          <cell r="H143">
            <v>0</v>
          </cell>
          <cell r="I143"/>
          <cell r="J143">
            <v>0</v>
          </cell>
          <cell r="K143">
            <v>0</v>
          </cell>
          <cell r="L143">
            <v>0</v>
          </cell>
          <cell r="M143" t="str">
            <v>…..%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/>
        </row>
        <row r="144">
          <cell r="A144" t="str">
            <v>AMB508</v>
          </cell>
          <cell r="B144" t="str">
            <v>AKTIS CLINIQUE S.P.A.</v>
          </cell>
          <cell r="C144">
            <v>5487</v>
          </cell>
          <cell r="D144">
            <v>382388.60412232089</v>
          </cell>
          <cell r="E144">
            <v>338740.6</v>
          </cell>
          <cell r="F144" t="str">
            <v>…..%</v>
          </cell>
          <cell r="G144" t="str">
            <v>SI / NO</v>
          </cell>
          <cell r="H144">
            <v>0</v>
          </cell>
          <cell r="I144"/>
          <cell r="J144">
            <v>0</v>
          </cell>
          <cell r="K144">
            <v>0</v>
          </cell>
          <cell r="L144">
            <v>0</v>
          </cell>
          <cell r="M144" t="str">
            <v>…..%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/>
        </row>
        <row r="145">
          <cell r="A145" t="str">
            <v>RAD435</v>
          </cell>
          <cell r="B145" t="str">
            <v>CENTRO RADIOLOGICO ED ECOGRAFIA MEDICA DOTT. CRISPINO ROCCO &amp; C SRL</v>
          </cell>
          <cell r="C145">
            <v>2365</v>
          </cell>
          <cell r="D145">
            <v>89157.378916057773</v>
          </cell>
          <cell r="E145">
            <v>78980.45</v>
          </cell>
          <cell r="F145" t="str">
            <v>…..%</v>
          </cell>
          <cell r="G145" t="str">
            <v>SI / NO</v>
          </cell>
          <cell r="H145">
            <v>0</v>
          </cell>
          <cell r="I145"/>
          <cell r="J145">
            <v>0</v>
          </cell>
          <cell r="K145">
            <v>0</v>
          </cell>
          <cell r="L145">
            <v>0</v>
          </cell>
          <cell r="M145" t="str">
            <v>…..%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/>
        </row>
        <row r="146">
          <cell r="A146" t="str">
            <v>RAD516</v>
          </cell>
          <cell r="B146" t="str">
            <v>I.D.A. S.R.L. (ex 713511)</v>
          </cell>
          <cell r="C146">
            <v>24198</v>
          </cell>
          <cell r="D146">
            <v>1686332.8907659834</v>
          </cell>
          <cell r="E146">
            <v>1493845.29</v>
          </cell>
          <cell r="F146" t="str">
            <v>…..%</v>
          </cell>
          <cell r="G146" t="str">
            <v>SI / NO</v>
          </cell>
          <cell r="H146">
            <v>0</v>
          </cell>
          <cell r="I146"/>
          <cell r="J146">
            <v>0</v>
          </cell>
          <cell r="K146">
            <v>0</v>
          </cell>
          <cell r="L146">
            <v>0</v>
          </cell>
          <cell r="M146" t="str">
            <v>…..%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/>
        </row>
        <row r="147">
          <cell r="A147" t="str">
            <v/>
          </cell>
          <cell r="B147" t="str">
            <v>ASL Napoli 2 Nord Totale</v>
          </cell>
          <cell r="C147">
            <v>648440</v>
          </cell>
          <cell r="D147">
            <v>39987833.274645992</v>
          </cell>
          <cell r="E147">
            <v>35423395.18</v>
          </cell>
          <cell r="F147"/>
          <cell r="G147"/>
          <cell r="H147"/>
          <cell r="I147"/>
          <cell r="J147">
            <v>0</v>
          </cell>
          <cell r="K147">
            <v>0</v>
          </cell>
          <cell r="L147">
            <v>0</v>
          </cell>
          <cell r="M147"/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/>
        </row>
        <row r="148">
          <cell r="A148" t="str">
            <v/>
          </cell>
          <cell r="B148" t="str">
            <v>ASL Napoli 3 Sud</v>
          </cell>
        </row>
        <row r="149">
          <cell r="A149" t="str">
            <v>8016</v>
          </cell>
          <cell r="B149" t="str">
            <v>ME.DI MEDITERRANEA DIAGNOSTICA SRL PUNTO PRELIEVO MLF ANALISI</v>
          </cell>
          <cell r="C149">
            <v>32200</v>
          </cell>
          <cell r="D149">
            <v>2270084.4315810842</v>
          </cell>
          <cell r="E149">
            <v>2010964.1189998761</v>
          </cell>
          <cell r="F149" t="str">
            <v>…..%</v>
          </cell>
          <cell r="G149" t="str">
            <v>SI / NO</v>
          </cell>
          <cell r="H149">
            <v>0</v>
          </cell>
          <cell r="I149"/>
          <cell r="J149">
            <v>0</v>
          </cell>
          <cell r="K149">
            <v>0</v>
          </cell>
          <cell r="L149">
            <v>0</v>
          </cell>
          <cell r="M149" t="str">
            <v>…..%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/>
        </row>
        <row r="150">
          <cell r="A150" t="str">
            <v>8017</v>
          </cell>
          <cell r="B150" t="str">
            <v>CENTRO LASER SRL PUNTO PRELIEVO DIAGNOSTICA CAMPANA</v>
          </cell>
          <cell r="C150">
            <v>22268</v>
          </cell>
          <cell r="D150">
            <v>1569913.0735095816</v>
          </cell>
          <cell r="E150">
            <v>1390714.2910000696</v>
          </cell>
          <cell r="F150" t="str">
            <v>…..%</v>
          </cell>
          <cell r="G150" t="str">
            <v>SI / NO</v>
          </cell>
          <cell r="H150">
            <v>0</v>
          </cell>
          <cell r="I150"/>
          <cell r="J150">
            <v>0</v>
          </cell>
          <cell r="K150">
            <v>0</v>
          </cell>
          <cell r="L150">
            <v>0</v>
          </cell>
          <cell r="M150" t="str">
            <v>…..%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/>
        </row>
        <row r="151">
          <cell r="A151" t="str">
            <v>8024</v>
          </cell>
          <cell r="B151" t="str">
            <v>STUDIO RADIOLOGICO D.C.P. CAPASSO-PEPE DI CAPASSO E C.SAS</v>
          </cell>
          <cell r="C151">
            <v>6703</v>
          </cell>
          <cell r="D151">
            <v>293599.06220794894</v>
          </cell>
          <cell r="E151">
            <v>260086</v>
          </cell>
          <cell r="F151" t="str">
            <v>…..%</v>
          </cell>
          <cell r="G151" t="str">
            <v>SI / NO</v>
          </cell>
          <cell r="H151">
            <v>0</v>
          </cell>
          <cell r="I151"/>
          <cell r="J151">
            <v>0</v>
          </cell>
          <cell r="K151">
            <v>0</v>
          </cell>
          <cell r="L151">
            <v>0</v>
          </cell>
          <cell r="M151" t="str">
            <v>…..%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/>
        </row>
        <row r="152">
          <cell r="A152" t="str">
            <v>8122</v>
          </cell>
          <cell r="B152" t="str">
            <v>CENTRO DIAGNOSTICO S. CIRO SRL</v>
          </cell>
          <cell r="C152">
            <v>18784</v>
          </cell>
          <cell r="D152">
            <v>1324267.3910500472</v>
          </cell>
          <cell r="E152">
            <v>1173108</v>
          </cell>
          <cell r="F152" t="str">
            <v>…..%</v>
          </cell>
          <cell r="G152" t="str">
            <v>SI / NO</v>
          </cell>
          <cell r="H152">
            <v>0</v>
          </cell>
          <cell r="I152"/>
          <cell r="J152">
            <v>0</v>
          </cell>
          <cell r="K152">
            <v>0</v>
          </cell>
          <cell r="L152">
            <v>0</v>
          </cell>
          <cell r="M152" t="str">
            <v>…..%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/>
        </row>
        <row r="153">
          <cell r="A153" t="str">
            <v>8126</v>
          </cell>
          <cell r="B153" t="str">
            <v>STUDIO RADIOLOGICO VENUTI-PALESCANDOLO</v>
          </cell>
          <cell r="C153">
            <v>4725</v>
          </cell>
          <cell r="D153">
            <v>206951.63321178794</v>
          </cell>
          <cell r="E153">
            <v>183329</v>
          </cell>
          <cell r="F153" t="str">
            <v>…..%</v>
          </cell>
          <cell r="G153" t="str">
            <v>SI / NO</v>
          </cell>
          <cell r="H153">
            <v>0</v>
          </cell>
          <cell r="I153"/>
          <cell r="J153">
            <v>0</v>
          </cell>
          <cell r="K153">
            <v>0</v>
          </cell>
          <cell r="L153">
            <v>0</v>
          </cell>
          <cell r="M153" t="str">
            <v>…..%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/>
        </row>
        <row r="154">
          <cell r="A154" t="str">
            <v>8127</v>
          </cell>
          <cell r="B154" t="str">
            <v>CENTRO DIAGN. PER IMMAGINI MIDULLA SRL</v>
          </cell>
          <cell r="C154">
            <v>7661</v>
          </cell>
          <cell r="D154">
            <v>355170.64374937303</v>
          </cell>
          <cell r="E154">
            <v>314629.45199999504</v>
          </cell>
          <cell r="F154" t="str">
            <v>…..%</v>
          </cell>
          <cell r="G154" t="str">
            <v>SI / NO</v>
          </cell>
          <cell r="H154">
            <v>0</v>
          </cell>
          <cell r="I154"/>
          <cell r="J154">
            <v>0</v>
          </cell>
          <cell r="K154">
            <v>0</v>
          </cell>
          <cell r="L154">
            <v>0</v>
          </cell>
          <cell r="M154" t="str">
            <v>…..%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/>
        </row>
        <row r="155">
          <cell r="A155" t="str">
            <v>8220</v>
          </cell>
          <cell r="B155" t="str">
            <v>CENTRO RAD.QUARANTELLI SRL</v>
          </cell>
          <cell r="C155">
            <v>4849</v>
          </cell>
          <cell r="D155">
            <v>148238.81966358604</v>
          </cell>
          <cell r="E155">
            <v>131318</v>
          </cell>
          <cell r="F155" t="str">
            <v>…..%</v>
          </cell>
          <cell r="G155" t="str">
            <v>SI / NO</v>
          </cell>
          <cell r="H155">
            <v>0</v>
          </cell>
          <cell r="I155"/>
          <cell r="J155">
            <v>0</v>
          </cell>
          <cell r="K155">
            <v>0</v>
          </cell>
          <cell r="L155">
            <v>0</v>
          </cell>
          <cell r="M155" t="str">
            <v>…..%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/>
        </row>
        <row r="156">
          <cell r="A156" t="str">
            <v>8319</v>
          </cell>
          <cell r="B156" t="str">
            <v>C.R.T.  SRL</v>
          </cell>
          <cell r="C156">
            <v>15610</v>
          </cell>
          <cell r="D156">
            <v>723693.68373817496</v>
          </cell>
          <cell r="E156">
            <v>641087.18199996685</v>
          </cell>
          <cell r="F156" t="str">
            <v>…..%</v>
          </cell>
          <cell r="G156" t="str">
            <v>SI / NO</v>
          </cell>
          <cell r="H156">
            <v>0</v>
          </cell>
          <cell r="I156"/>
          <cell r="J156">
            <v>0</v>
          </cell>
          <cell r="K156">
            <v>0</v>
          </cell>
          <cell r="L156">
            <v>0</v>
          </cell>
          <cell r="M156" t="str">
            <v>…..%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/>
        </row>
        <row r="157">
          <cell r="A157" t="str">
            <v>8323</v>
          </cell>
          <cell r="B157" t="str">
            <v>CENTRO RADIOLOGIA GATTA SAS</v>
          </cell>
          <cell r="C157">
            <v>9136</v>
          </cell>
          <cell r="D157">
            <v>644066.2802725638</v>
          </cell>
          <cell r="E157">
            <v>570548.90199998312</v>
          </cell>
          <cell r="F157" t="str">
            <v>…..%</v>
          </cell>
          <cell r="G157" t="str">
            <v>SI / NO</v>
          </cell>
          <cell r="H157">
            <v>0</v>
          </cell>
          <cell r="I157"/>
          <cell r="J157">
            <v>0</v>
          </cell>
          <cell r="K157">
            <v>0</v>
          </cell>
          <cell r="L157">
            <v>0</v>
          </cell>
          <cell r="M157" t="str">
            <v>…..%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/>
        </row>
        <row r="158">
          <cell r="A158" t="str">
            <v>8325</v>
          </cell>
          <cell r="B158" t="str">
            <v>CENTRO SALUS</v>
          </cell>
          <cell r="C158">
            <v>4907</v>
          </cell>
          <cell r="D158">
            <v>227492.8208784326</v>
          </cell>
          <cell r="E158">
            <v>201525.5</v>
          </cell>
          <cell r="F158" t="str">
            <v>…..%</v>
          </cell>
          <cell r="G158" t="str">
            <v>SI / NO</v>
          </cell>
          <cell r="H158">
            <v>0</v>
          </cell>
          <cell r="I158"/>
          <cell r="J158">
            <v>0</v>
          </cell>
          <cell r="K158">
            <v>0</v>
          </cell>
          <cell r="L158">
            <v>0</v>
          </cell>
          <cell r="M158" t="str">
            <v>…..%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/>
        </row>
        <row r="159">
          <cell r="A159" t="str">
            <v>8420</v>
          </cell>
          <cell r="B159" t="str">
            <v>CENTRO RADIODIAGNOSTICO GARGIULO SAS</v>
          </cell>
          <cell r="C159">
            <v>4403</v>
          </cell>
          <cell r="D159">
            <v>204108.05055950437</v>
          </cell>
          <cell r="E159">
            <v>180810</v>
          </cell>
          <cell r="F159" t="str">
            <v>…..%</v>
          </cell>
          <cell r="G159" t="str">
            <v>SI / NO</v>
          </cell>
          <cell r="H159">
            <v>0</v>
          </cell>
          <cell r="I159"/>
          <cell r="J159">
            <v>0</v>
          </cell>
          <cell r="K159">
            <v>0</v>
          </cell>
          <cell r="L159">
            <v>0</v>
          </cell>
          <cell r="M159" t="str">
            <v>…..%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/>
        </row>
        <row r="160">
          <cell r="A160" t="str">
            <v>8425</v>
          </cell>
          <cell r="B160" t="str">
            <v>C.M.O. SRL</v>
          </cell>
          <cell r="C160">
            <v>65975</v>
          </cell>
          <cell r="D160">
            <v>4651232.0017312849</v>
          </cell>
          <cell r="E160">
            <v>4120314</v>
          </cell>
          <cell r="F160" t="str">
            <v>…..%</v>
          </cell>
          <cell r="G160" t="str">
            <v>SI / NO</v>
          </cell>
          <cell r="H160">
            <v>0</v>
          </cell>
          <cell r="I160"/>
          <cell r="J160">
            <v>0</v>
          </cell>
          <cell r="K160">
            <v>0</v>
          </cell>
          <cell r="L160">
            <v>0</v>
          </cell>
          <cell r="M160" t="str">
            <v>…..%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/>
        </row>
        <row r="161">
          <cell r="A161" t="str">
            <v>8430</v>
          </cell>
          <cell r="B161" t="str">
            <v>MAVIS  SRL ( EX EPISTOLATO VINCENZO E C. SAS)</v>
          </cell>
          <cell r="C161">
            <v>20254</v>
          </cell>
          <cell r="D161">
            <v>938993.2109151152</v>
          </cell>
          <cell r="E161">
            <v>831811.2</v>
          </cell>
          <cell r="F161" t="str">
            <v>…..%</v>
          </cell>
          <cell r="G161" t="str">
            <v>SI / NO</v>
          </cell>
          <cell r="H161">
            <v>0</v>
          </cell>
          <cell r="I161"/>
          <cell r="J161">
            <v>0</v>
          </cell>
          <cell r="K161">
            <v>0</v>
          </cell>
          <cell r="L161">
            <v>0</v>
          </cell>
          <cell r="M161" t="str">
            <v>…..%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/>
        </row>
        <row r="162">
          <cell r="A162" t="str">
            <v>8436</v>
          </cell>
          <cell r="B162" t="str">
            <v>STUDIO  DI RADIOLOGIA BARON SAS</v>
          </cell>
          <cell r="C162">
            <v>10511</v>
          </cell>
          <cell r="D162">
            <v>487275.70919883315</v>
          </cell>
          <cell r="E162">
            <v>431655.29599997652</v>
          </cell>
          <cell r="F162" t="str">
            <v>…..%</v>
          </cell>
          <cell r="G162" t="str">
            <v>SI / NO</v>
          </cell>
          <cell r="H162">
            <v>0</v>
          </cell>
          <cell r="I162"/>
          <cell r="J162">
            <v>0</v>
          </cell>
          <cell r="K162">
            <v>0</v>
          </cell>
          <cell r="L162">
            <v>0</v>
          </cell>
          <cell r="M162" t="str">
            <v>…..%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/>
        </row>
        <row r="163">
          <cell r="A163" t="str">
            <v>8513</v>
          </cell>
          <cell r="B163" t="str">
            <v>CENTRO MEDICO  ASCIONE SRL PUNTO PRELIEVO RETE KAPPA-CMA</v>
          </cell>
          <cell r="C163">
            <v>11515</v>
          </cell>
          <cell r="D163">
            <v>811783.56321336841</v>
          </cell>
          <cell r="E163">
            <v>719121.98299997114</v>
          </cell>
          <cell r="F163" t="str">
            <v>…..%</v>
          </cell>
          <cell r="G163" t="str">
            <v>SI / NO</v>
          </cell>
          <cell r="H163">
            <v>0</v>
          </cell>
          <cell r="I163"/>
          <cell r="J163">
            <v>0</v>
          </cell>
          <cell r="K163">
            <v>0</v>
          </cell>
          <cell r="L163">
            <v>0</v>
          </cell>
          <cell r="M163" t="str">
            <v>…..%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/>
        </row>
        <row r="164">
          <cell r="A164" t="str">
            <v>8521</v>
          </cell>
          <cell r="B164" t="str">
            <v>DO.CA SRL</v>
          </cell>
          <cell r="C164">
            <v>12438</v>
          </cell>
          <cell r="D164">
            <v>876899.25454828702</v>
          </cell>
          <cell r="E164">
            <v>776805</v>
          </cell>
          <cell r="F164" t="str">
            <v>…..%</v>
          </cell>
          <cell r="G164" t="str">
            <v>SI / NO</v>
          </cell>
          <cell r="H164">
            <v>0</v>
          </cell>
          <cell r="I164"/>
          <cell r="J164">
            <v>0</v>
          </cell>
          <cell r="K164">
            <v>0</v>
          </cell>
          <cell r="L164">
            <v>0</v>
          </cell>
          <cell r="M164" t="str">
            <v>…..%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/>
        </row>
        <row r="165">
          <cell r="A165" t="str">
            <v>8613</v>
          </cell>
          <cell r="B165" t="str">
            <v>STUDIO VOCCIA DI MARTINO SRL PUNTO PRELIEVO MLF ANALISI</v>
          </cell>
          <cell r="C165">
            <v>1250</v>
          </cell>
          <cell r="D165">
            <v>54739.248269901698</v>
          </cell>
          <cell r="E165">
            <v>48491</v>
          </cell>
          <cell r="F165" t="str">
            <v>…..%</v>
          </cell>
          <cell r="G165" t="str">
            <v>SI / NO</v>
          </cell>
          <cell r="H165">
            <v>0</v>
          </cell>
          <cell r="I165"/>
          <cell r="J165">
            <v>0</v>
          </cell>
          <cell r="K165">
            <v>0</v>
          </cell>
          <cell r="L165">
            <v>0</v>
          </cell>
          <cell r="M165" t="str">
            <v>…..%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/>
        </row>
        <row r="166">
          <cell r="A166" t="str">
            <v>8620</v>
          </cell>
          <cell r="B166" t="str">
            <v>RAGGI X DI LOFFREDO S.A.S</v>
          </cell>
          <cell r="C166">
            <v>8594</v>
          </cell>
          <cell r="D166">
            <v>605855.91777380463</v>
          </cell>
          <cell r="E166">
            <v>536700.08699997666</v>
          </cell>
          <cell r="F166" t="str">
            <v>…..%</v>
          </cell>
          <cell r="G166" t="str">
            <v>SI / NO</v>
          </cell>
          <cell r="H166">
            <v>0</v>
          </cell>
          <cell r="I166"/>
          <cell r="J166">
            <v>0</v>
          </cell>
          <cell r="K166">
            <v>0</v>
          </cell>
          <cell r="L166">
            <v>0</v>
          </cell>
          <cell r="M166" t="str">
            <v>…..%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/>
        </row>
        <row r="167">
          <cell r="A167" t="str">
            <v>8621</v>
          </cell>
          <cell r="B167" t="str">
            <v>CASA DI CURA MARIA ROSARIA AMBULATORIO</v>
          </cell>
          <cell r="C167">
            <v>34056</v>
          </cell>
          <cell r="D167">
            <v>2400913.8211502815</v>
          </cell>
          <cell r="E167">
            <v>2126859.9</v>
          </cell>
          <cell r="F167" t="str">
            <v>…..%</v>
          </cell>
          <cell r="G167" t="str">
            <v>SI / NO</v>
          </cell>
          <cell r="H167">
            <v>0</v>
          </cell>
          <cell r="I167"/>
          <cell r="J167">
            <v>0</v>
          </cell>
          <cell r="K167">
            <v>0</v>
          </cell>
          <cell r="L167">
            <v>0</v>
          </cell>
          <cell r="M167" t="str">
            <v>…..%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/>
        </row>
        <row r="168">
          <cell r="A168" t="str">
            <v>150102</v>
          </cell>
          <cell r="B168" t="str">
            <v>CASA DI CURA S.MARIA LA BRUNA</v>
          </cell>
          <cell r="C168">
            <v>726</v>
          </cell>
          <cell r="D168">
            <v>22203.424846274494</v>
          </cell>
          <cell r="E168">
            <v>19669</v>
          </cell>
          <cell r="F168" t="str">
            <v>…..%</v>
          </cell>
          <cell r="G168" t="str">
            <v>SI / NO</v>
          </cell>
          <cell r="H168">
            <v>0</v>
          </cell>
          <cell r="I168"/>
          <cell r="J168">
            <v>0</v>
          </cell>
          <cell r="K168">
            <v>0</v>
          </cell>
          <cell r="L168">
            <v>0</v>
          </cell>
          <cell r="M168" t="str">
            <v>…..%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/>
        </row>
        <row r="169">
          <cell r="A169" t="str">
            <v>150105</v>
          </cell>
          <cell r="B169" t="str">
            <v>CLINICA STABIA</v>
          </cell>
          <cell r="C169">
            <v>3554</v>
          </cell>
          <cell r="D169">
            <v>155663.17803826003</v>
          </cell>
          <cell r="E169">
            <v>137894.9</v>
          </cell>
          <cell r="F169" t="str">
            <v>…..%</v>
          </cell>
          <cell r="G169" t="str">
            <v>SI / NO</v>
          </cell>
          <cell r="H169">
            <v>0</v>
          </cell>
          <cell r="I169"/>
          <cell r="J169">
            <v>0</v>
          </cell>
          <cell r="K169">
            <v>0</v>
          </cell>
          <cell r="L169">
            <v>0</v>
          </cell>
          <cell r="M169" t="str">
            <v>…..%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/>
        </row>
        <row r="170">
          <cell r="A170" t="str">
            <v>150111</v>
          </cell>
          <cell r="B170" t="str">
            <v>STAZIONE CLIMATICA BIANCHI SRL</v>
          </cell>
          <cell r="C170">
            <v>5212</v>
          </cell>
          <cell r="D170">
            <v>367476.89733248169</v>
          </cell>
          <cell r="E170">
            <v>325531</v>
          </cell>
          <cell r="F170" t="str">
            <v>…..%</v>
          </cell>
          <cell r="G170" t="str">
            <v>SI / NO</v>
          </cell>
          <cell r="H170">
            <v>0</v>
          </cell>
          <cell r="I170"/>
          <cell r="J170">
            <v>0</v>
          </cell>
          <cell r="K170">
            <v>0</v>
          </cell>
          <cell r="L170">
            <v>0</v>
          </cell>
          <cell r="M170" t="str">
            <v>…..%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/>
        </row>
        <row r="171">
          <cell r="A171" t="str">
            <v>700500</v>
          </cell>
          <cell r="B171" t="str">
            <v>STUDIO DI RADIOLOGIA MEDICA ALTEI   S.A.S.  DI  PASQUALE GUERCIA</v>
          </cell>
          <cell r="C171">
            <v>7081</v>
          </cell>
          <cell r="D171">
            <v>499196.07089304365</v>
          </cell>
          <cell r="E171">
            <v>442215</v>
          </cell>
          <cell r="F171" t="str">
            <v>…..%</v>
          </cell>
          <cell r="G171" t="str">
            <v>SI / NO</v>
          </cell>
          <cell r="H171">
            <v>0</v>
          </cell>
          <cell r="I171"/>
          <cell r="J171">
            <v>0</v>
          </cell>
          <cell r="K171">
            <v>0</v>
          </cell>
          <cell r="L171">
            <v>0</v>
          </cell>
          <cell r="M171" t="str">
            <v>…..%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/>
        </row>
        <row r="172">
          <cell r="A172" t="str">
            <v>700600</v>
          </cell>
          <cell r="B172" t="str">
            <v>ALMA CENTER U.O. RADIOLOGIA  SRL</v>
          </cell>
          <cell r="C172">
            <v>19933</v>
          </cell>
          <cell r="D172">
            <v>1405274.5179771984</v>
          </cell>
          <cell r="E172">
            <v>1244868.5140000498</v>
          </cell>
          <cell r="F172" t="str">
            <v>…..%</v>
          </cell>
          <cell r="G172" t="str">
            <v>SI / NO</v>
          </cell>
          <cell r="H172">
            <v>0</v>
          </cell>
          <cell r="I172"/>
          <cell r="J172">
            <v>0</v>
          </cell>
          <cell r="K172">
            <v>0</v>
          </cell>
          <cell r="L172">
            <v>0</v>
          </cell>
          <cell r="M172" t="str">
            <v>…..%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/>
        </row>
        <row r="173">
          <cell r="A173" t="str">
            <v>710400</v>
          </cell>
          <cell r="B173" t="str">
            <v>C.T.A. DIAGNOSTICA PER IMMAGINI CLINICA MELUCCIO EX SAN FELICE  S.R.L.</v>
          </cell>
          <cell r="C173">
            <v>4282</v>
          </cell>
          <cell r="D173">
            <v>130900.75457568478</v>
          </cell>
          <cell r="E173">
            <v>115959</v>
          </cell>
          <cell r="F173" t="str">
            <v>…..%</v>
          </cell>
          <cell r="G173" t="str">
            <v>SI / NO</v>
          </cell>
          <cell r="H173">
            <v>0</v>
          </cell>
          <cell r="I173"/>
          <cell r="J173">
            <v>0</v>
          </cell>
          <cell r="K173">
            <v>0</v>
          </cell>
          <cell r="L173">
            <v>0</v>
          </cell>
          <cell r="M173" t="str">
            <v>…..%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/>
        </row>
        <row r="174">
          <cell r="A174" t="str">
            <v>710600</v>
          </cell>
          <cell r="B174" t="str">
            <v>C.T.A.  DIAGNOSTICA PER IMMAGINI CASA DI CURA ' MELUCCIO '  SRL</v>
          </cell>
          <cell r="C174">
            <v>8808</v>
          </cell>
          <cell r="D174">
            <v>385780.13239565189</v>
          </cell>
          <cell r="E174">
            <v>341745</v>
          </cell>
          <cell r="F174" t="str">
            <v>…..%</v>
          </cell>
          <cell r="G174" t="str">
            <v>SI / NO</v>
          </cell>
          <cell r="H174">
            <v>0</v>
          </cell>
          <cell r="I174"/>
          <cell r="J174">
            <v>0</v>
          </cell>
          <cell r="K174">
            <v>0</v>
          </cell>
          <cell r="L174">
            <v>0</v>
          </cell>
          <cell r="M174" t="str">
            <v>…..%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/>
        </row>
        <row r="175">
          <cell r="A175" t="str">
            <v>730300</v>
          </cell>
          <cell r="B175" t="str">
            <v>CENTRO DIAGNOSTICA RADIOLOGICA E STRUMENTALE  DR. L. VITOLO   SRL</v>
          </cell>
          <cell r="C175">
            <v>8730</v>
          </cell>
          <cell r="D175">
            <v>266873.33626468631</v>
          </cell>
          <cell r="E175">
            <v>236410.9</v>
          </cell>
          <cell r="F175" t="str">
            <v>…..%</v>
          </cell>
          <cell r="G175" t="str">
            <v>SI / NO</v>
          </cell>
          <cell r="H175">
            <v>0</v>
          </cell>
          <cell r="I175"/>
          <cell r="J175">
            <v>0</v>
          </cell>
          <cell r="K175">
            <v>0</v>
          </cell>
          <cell r="L175">
            <v>0</v>
          </cell>
          <cell r="M175" t="str">
            <v>…..%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/>
        </row>
        <row r="176">
          <cell r="A176" t="str">
            <v>730400</v>
          </cell>
          <cell r="B176" t="str">
            <v>DIAGNOSTICA PER IMMAGINI.GUADAGNO SRL</v>
          </cell>
          <cell r="C176">
            <v>8086</v>
          </cell>
          <cell r="D176">
            <v>247186.99795185623</v>
          </cell>
          <cell r="E176">
            <v>218971.67199999961</v>
          </cell>
          <cell r="F176" t="str">
            <v>…..%</v>
          </cell>
          <cell r="G176" t="str">
            <v>SI / NO</v>
          </cell>
          <cell r="H176">
            <v>0</v>
          </cell>
          <cell r="I176"/>
          <cell r="J176">
            <v>0</v>
          </cell>
          <cell r="K176">
            <v>0</v>
          </cell>
          <cell r="L176">
            <v>0</v>
          </cell>
          <cell r="M176" t="str">
            <v>…..%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/>
        </row>
        <row r="177">
          <cell r="A177" t="str">
            <v>731600</v>
          </cell>
          <cell r="B177" t="str">
            <v>ALPHA   S.R.L.</v>
          </cell>
          <cell r="C177">
            <v>20727</v>
          </cell>
          <cell r="D177">
            <v>1461234.4500160248</v>
          </cell>
          <cell r="E177">
            <v>1294440.8620000638</v>
          </cell>
          <cell r="F177" t="str">
            <v>…..%</v>
          </cell>
          <cell r="G177" t="str">
            <v>SI / NO</v>
          </cell>
          <cell r="H177">
            <v>0</v>
          </cell>
          <cell r="I177"/>
          <cell r="J177">
            <v>0</v>
          </cell>
          <cell r="K177">
            <v>0</v>
          </cell>
          <cell r="L177">
            <v>0</v>
          </cell>
          <cell r="M177" t="str">
            <v>…..%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/>
        </row>
        <row r="178">
          <cell r="A178" t="str">
            <v>750100</v>
          </cell>
          <cell r="B178" t="str">
            <v>CASA DI CURA 'N.S.LOURDES' SPA</v>
          </cell>
          <cell r="C178">
            <v>4454</v>
          </cell>
          <cell r="D178">
            <v>195096.32736049694</v>
          </cell>
          <cell r="E178">
            <v>172826.9259999987</v>
          </cell>
          <cell r="F178" t="str">
            <v>…..%</v>
          </cell>
          <cell r="G178" t="str">
            <v>SI / NO</v>
          </cell>
          <cell r="H178">
            <v>0</v>
          </cell>
          <cell r="I178"/>
          <cell r="J178">
            <v>0</v>
          </cell>
          <cell r="K178">
            <v>0</v>
          </cell>
          <cell r="L178">
            <v>0</v>
          </cell>
          <cell r="M178" t="str">
            <v>…..%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/>
        </row>
        <row r="179">
          <cell r="A179" t="str">
            <v>760300</v>
          </cell>
          <cell r="B179" t="str">
            <v>RADIOLOGIA MEDICA APRILE S.A.S</v>
          </cell>
          <cell r="C179">
            <v>7841</v>
          </cell>
          <cell r="D179">
            <v>343415.13195811142</v>
          </cell>
          <cell r="E179">
            <v>304215.78099999519</v>
          </cell>
          <cell r="F179" t="str">
            <v>…..%</v>
          </cell>
          <cell r="G179" t="str">
            <v>SI / NO</v>
          </cell>
          <cell r="H179">
            <v>0</v>
          </cell>
          <cell r="I179"/>
          <cell r="J179">
            <v>0</v>
          </cell>
          <cell r="K179">
            <v>0</v>
          </cell>
          <cell r="L179">
            <v>0</v>
          </cell>
          <cell r="M179" t="str">
            <v>…..%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/>
        </row>
        <row r="180">
          <cell r="A180" t="str">
            <v>770100</v>
          </cell>
          <cell r="B180" t="str">
            <v>CASA DI CURA  ' S.LUCIA '  SRL</v>
          </cell>
          <cell r="C180">
            <v>6618</v>
          </cell>
          <cell r="D180">
            <v>466535.05758607452</v>
          </cell>
          <cell r="E180">
            <v>413282.1</v>
          </cell>
          <cell r="F180" t="str">
            <v>…..%</v>
          </cell>
          <cell r="G180" t="str">
            <v>SI / NO</v>
          </cell>
          <cell r="H180">
            <v>0</v>
          </cell>
          <cell r="I180"/>
          <cell r="J180">
            <v>0</v>
          </cell>
          <cell r="K180">
            <v>0</v>
          </cell>
          <cell r="L180">
            <v>0</v>
          </cell>
          <cell r="M180" t="str">
            <v>…..%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/>
        </row>
        <row r="181">
          <cell r="A181" t="str">
            <v>770200</v>
          </cell>
          <cell r="B181" t="str">
            <v>CARDIOMED CASA DI CURA TRUSSO S.R.L.</v>
          </cell>
          <cell r="C181">
            <v>2484</v>
          </cell>
          <cell r="D181">
            <v>108810.21510663473</v>
          </cell>
          <cell r="E181">
            <v>96390</v>
          </cell>
          <cell r="F181" t="str">
            <v>…..%</v>
          </cell>
          <cell r="G181" t="str">
            <v>SI / NO</v>
          </cell>
          <cell r="H181">
            <v>0</v>
          </cell>
          <cell r="I181"/>
          <cell r="J181">
            <v>0</v>
          </cell>
          <cell r="K181">
            <v>0</v>
          </cell>
          <cell r="L181">
            <v>0</v>
          </cell>
          <cell r="M181" t="str">
            <v>…..%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/>
        </row>
        <row r="182">
          <cell r="A182" t="str">
            <v>770500</v>
          </cell>
          <cell r="B182" t="str">
            <v>RADIOL.P.CO AMBROSIO DR.MADARO E C. SAS</v>
          </cell>
          <cell r="C182">
            <v>5965</v>
          </cell>
          <cell r="D182">
            <v>261287.6424968488</v>
          </cell>
          <cell r="E182">
            <v>231462.78899999679</v>
          </cell>
          <cell r="F182" t="str">
            <v>…..%</v>
          </cell>
          <cell r="G182" t="str">
            <v>SI / NO</v>
          </cell>
          <cell r="H182">
            <v>0</v>
          </cell>
          <cell r="I182"/>
          <cell r="J182">
            <v>0</v>
          </cell>
          <cell r="K182">
            <v>0</v>
          </cell>
          <cell r="L182">
            <v>0</v>
          </cell>
          <cell r="M182" t="str">
            <v>…..%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/>
        </row>
        <row r="183">
          <cell r="A183" t="str">
            <v>76020A</v>
          </cell>
          <cell r="B183" t="str">
            <v>CEM  S.P.A.</v>
          </cell>
          <cell r="C183">
            <v>17166</v>
          </cell>
          <cell r="D183">
            <v>1210212.5213175651</v>
          </cell>
          <cell r="E183">
            <v>1072072</v>
          </cell>
          <cell r="F183" t="str">
            <v>…..%</v>
          </cell>
          <cell r="G183" t="str">
            <v>SI / NO</v>
          </cell>
          <cell r="H183">
            <v>0</v>
          </cell>
          <cell r="I183"/>
          <cell r="J183">
            <v>0</v>
          </cell>
          <cell r="K183">
            <v>0</v>
          </cell>
          <cell r="L183">
            <v>0</v>
          </cell>
          <cell r="M183" t="str">
            <v>…..%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/>
        </row>
        <row r="184">
          <cell r="A184" t="str">
            <v>RAD351</v>
          </cell>
          <cell r="B184" t="str">
            <v>RADAN DI FRANCESCO PANE SAS</v>
          </cell>
          <cell r="C184">
            <v>1611</v>
          </cell>
          <cell r="D184">
            <v>70560.93876064595</v>
          </cell>
          <cell r="E184">
            <v>62506.712999999829</v>
          </cell>
          <cell r="F184" t="str">
            <v>…..%</v>
          </cell>
          <cell r="G184" t="str">
            <v>SI / NO</v>
          </cell>
          <cell r="H184">
            <v>0</v>
          </cell>
          <cell r="I184"/>
          <cell r="J184">
            <v>0</v>
          </cell>
          <cell r="K184">
            <v>0</v>
          </cell>
          <cell r="L184">
            <v>0</v>
          </cell>
          <cell r="M184" t="str">
            <v>…..%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/>
        </row>
        <row r="185">
          <cell r="A185" t="str">
            <v>RAD434</v>
          </cell>
          <cell r="B185" t="str">
            <v>RADAN DI FRANCESCO PANE SAS</v>
          </cell>
          <cell r="C185">
            <v>13713</v>
          </cell>
          <cell r="D185">
            <v>966741.83641555475</v>
          </cell>
          <cell r="E185">
            <v>856392.43999999587</v>
          </cell>
          <cell r="F185" t="str">
            <v>…..%</v>
          </cell>
          <cell r="G185" t="str">
            <v>SI / NO</v>
          </cell>
          <cell r="H185">
            <v>0</v>
          </cell>
          <cell r="I185"/>
          <cell r="J185">
            <v>0</v>
          </cell>
          <cell r="K185">
            <v>0</v>
          </cell>
          <cell r="L185">
            <v>0</v>
          </cell>
          <cell r="M185" t="str">
            <v>…..%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/>
        </row>
        <row r="186">
          <cell r="A186" t="str">
            <v/>
          </cell>
          <cell r="B186" t="str">
            <v>ASL Napoli 3 Sud Totale</v>
          </cell>
          <cell r="C186">
            <v>442830</v>
          </cell>
          <cell r="D186">
            <v>27359728.048516054</v>
          </cell>
          <cell r="E186">
            <v>24236733.508999914</v>
          </cell>
          <cell r="F186"/>
          <cell r="G186"/>
          <cell r="H186"/>
          <cell r="I186"/>
          <cell r="J186">
            <v>0</v>
          </cell>
          <cell r="K186">
            <v>0</v>
          </cell>
          <cell r="L186">
            <v>0</v>
          </cell>
          <cell r="M186"/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/>
        </row>
        <row r="187">
          <cell r="A187" t="str">
            <v/>
          </cell>
          <cell r="B187" t="str">
            <v>ASL Salerno</v>
          </cell>
        </row>
        <row r="188">
          <cell r="A188" t="str">
            <v>300</v>
          </cell>
          <cell r="B188" t="str">
            <v>CASA DI CURA TORTORELLA SPA</v>
          </cell>
          <cell r="C188">
            <v>15711</v>
          </cell>
          <cell r="D188">
            <v>1118790.831062451</v>
          </cell>
          <cell r="E188">
            <v>991085.7</v>
          </cell>
          <cell r="F188" t="str">
            <v>…..%</v>
          </cell>
          <cell r="G188" t="str">
            <v>SI / NO</v>
          </cell>
          <cell r="H188">
            <v>0</v>
          </cell>
          <cell r="I188"/>
          <cell r="J188">
            <v>0</v>
          </cell>
          <cell r="K188">
            <v>0</v>
          </cell>
          <cell r="L188">
            <v>0</v>
          </cell>
          <cell r="M188" t="str">
            <v>…..%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/>
        </row>
        <row r="189">
          <cell r="A189" t="str">
            <v>3900</v>
          </cell>
          <cell r="B189" t="str">
            <v>DOTT.RI ARMANDO &amp; PIEPAOLO CAVALLO DIAGNOSTICA MEDICA SRL</v>
          </cell>
          <cell r="C189">
            <v>3749</v>
          </cell>
          <cell r="D189">
            <v>192084.15491317419</v>
          </cell>
          <cell r="E189">
            <v>170158.58000038</v>
          </cell>
          <cell r="F189" t="str">
            <v>…..%</v>
          </cell>
          <cell r="G189" t="str">
            <v>SI / NO</v>
          </cell>
          <cell r="H189">
            <v>0</v>
          </cell>
          <cell r="I189"/>
          <cell r="J189">
            <v>0</v>
          </cell>
          <cell r="K189">
            <v>0</v>
          </cell>
          <cell r="L189">
            <v>0</v>
          </cell>
          <cell r="M189" t="str">
            <v>…..%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/>
        </row>
        <row r="190">
          <cell r="A190" t="str">
            <v>4500</v>
          </cell>
          <cell r="B190" t="str">
            <v>CENTRO DI DIAGNOSTICA PER IMMAGINI E TERAPIA FISICA - CE.D.I.TO. S.R.L.</v>
          </cell>
          <cell r="C190">
            <v>5687</v>
          </cell>
          <cell r="D190">
            <v>291362.73515399685</v>
          </cell>
          <cell r="E190">
            <v>258104.94000008001</v>
          </cell>
          <cell r="F190" t="str">
            <v>…..%</v>
          </cell>
          <cell r="G190" t="str">
            <v>SI / NO</v>
          </cell>
          <cell r="H190">
            <v>0</v>
          </cell>
          <cell r="I190"/>
          <cell r="J190">
            <v>0</v>
          </cell>
          <cell r="K190">
            <v>0</v>
          </cell>
          <cell r="L190">
            <v>0</v>
          </cell>
          <cell r="M190" t="str">
            <v>…..%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/>
        </row>
        <row r="191">
          <cell r="A191" t="str">
            <v>5500</v>
          </cell>
          <cell r="B191" t="str">
            <v>DI.SA.R.' - S.R.L.</v>
          </cell>
          <cell r="C191">
            <v>20090</v>
          </cell>
          <cell r="D191">
            <v>1430580.186519945</v>
          </cell>
          <cell r="E191">
            <v>1267285.6500055701</v>
          </cell>
          <cell r="F191" t="str">
            <v>…..%</v>
          </cell>
          <cell r="G191" t="str">
            <v>SI / NO</v>
          </cell>
          <cell r="H191">
            <v>0</v>
          </cell>
          <cell r="I191"/>
          <cell r="J191">
            <v>0</v>
          </cell>
          <cell r="K191">
            <v>0</v>
          </cell>
          <cell r="L191">
            <v>0</v>
          </cell>
          <cell r="M191" t="str">
            <v>…..%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/>
        </row>
        <row r="192">
          <cell r="A192" t="str">
            <v>6000</v>
          </cell>
          <cell r="B192" t="str">
            <v>CENTRO STUDI DOTT.GARGIULO - S.R.L.</v>
          </cell>
          <cell r="C192">
            <v>7953</v>
          </cell>
          <cell r="D192">
            <v>566329.90781143401</v>
          </cell>
          <cell r="E192">
            <v>501685.8</v>
          </cell>
          <cell r="F192" t="str">
            <v>…..%</v>
          </cell>
          <cell r="G192" t="str">
            <v>SI / NO</v>
          </cell>
          <cell r="H192">
            <v>0</v>
          </cell>
          <cell r="I192"/>
          <cell r="J192">
            <v>0</v>
          </cell>
          <cell r="K192">
            <v>0</v>
          </cell>
          <cell r="L192">
            <v>0</v>
          </cell>
          <cell r="M192" t="str">
            <v>…..%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/>
        </row>
        <row r="193">
          <cell r="A193" t="str">
            <v>10900</v>
          </cell>
          <cell r="B193" t="str">
            <v>CENTRO RADIOLOGICO VERRENGIA - S.R.L.</v>
          </cell>
          <cell r="C193">
            <v>20012</v>
          </cell>
          <cell r="D193">
            <v>1425044.7391583035</v>
          </cell>
          <cell r="E193">
            <v>1262382.05000197</v>
          </cell>
          <cell r="F193" t="str">
            <v>…..%</v>
          </cell>
          <cell r="G193" t="str">
            <v>SI / NO</v>
          </cell>
          <cell r="H193">
            <v>0</v>
          </cell>
          <cell r="I193"/>
          <cell r="J193">
            <v>0</v>
          </cell>
          <cell r="K193">
            <v>0</v>
          </cell>
          <cell r="L193">
            <v>0</v>
          </cell>
          <cell r="M193" t="str">
            <v>…..%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/>
        </row>
        <row r="194">
          <cell r="A194" t="str">
            <v>11500</v>
          </cell>
          <cell r="B194" t="str">
            <v>STUDIO DI DIAGNOSTICA PER IMMAGINI E TERAPIA RADIOLOGICA E FISICA DOTT. C. SALERNO &amp; C. S.R.L.</v>
          </cell>
          <cell r="C194">
            <v>18991</v>
          </cell>
          <cell r="D194">
            <v>1352347.9447143818</v>
          </cell>
          <cell r="E194">
            <v>1197983.2800006198</v>
          </cell>
          <cell r="F194" t="str">
            <v>…..%</v>
          </cell>
          <cell r="G194" t="str">
            <v>SI / NO</v>
          </cell>
          <cell r="H194">
            <v>0</v>
          </cell>
          <cell r="I194"/>
          <cell r="J194">
            <v>0</v>
          </cell>
          <cell r="K194">
            <v>0</v>
          </cell>
          <cell r="L194">
            <v>0</v>
          </cell>
          <cell r="M194" t="str">
            <v>…..%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/>
        </row>
        <row r="195">
          <cell r="A195" t="str">
            <v>13200</v>
          </cell>
          <cell r="B195" t="str">
            <v>CE.DI.SA. - CENTRO DIAGNOSTICO SALERNITANO - S.P.A.</v>
          </cell>
          <cell r="C195">
            <v>11422</v>
          </cell>
          <cell r="D195">
            <v>813384.29705295758</v>
          </cell>
          <cell r="E195">
            <v>720540</v>
          </cell>
          <cell r="F195" t="str">
            <v>…..%</v>
          </cell>
          <cell r="G195" t="str">
            <v>SI / NO</v>
          </cell>
          <cell r="H195">
            <v>0</v>
          </cell>
          <cell r="I195"/>
          <cell r="J195">
            <v>0</v>
          </cell>
          <cell r="K195">
            <v>0</v>
          </cell>
          <cell r="L195">
            <v>0</v>
          </cell>
          <cell r="M195" t="str">
            <v>…..%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/>
        </row>
        <row r="196">
          <cell r="A196" t="str">
            <v>13500</v>
          </cell>
          <cell r="B196" t="str">
            <v>CENTRO SALERNITANO DI TOMOGRAFIA COMPUTERIZZATA - CE.SA.T. - S.R.L.</v>
          </cell>
          <cell r="C196">
            <v>4496</v>
          </cell>
          <cell r="D196">
            <v>320158.73376131448</v>
          </cell>
          <cell r="E196">
            <v>283614</v>
          </cell>
          <cell r="F196" t="str">
            <v>…..%</v>
          </cell>
          <cell r="G196" t="str">
            <v>SI / NO</v>
          </cell>
          <cell r="H196">
            <v>0</v>
          </cell>
          <cell r="I196"/>
          <cell r="J196">
            <v>0</v>
          </cell>
          <cell r="K196">
            <v>0</v>
          </cell>
          <cell r="L196">
            <v>0</v>
          </cell>
          <cell r="M196" t="str">
            <v>…..%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/>
        </row>
        <row r="197">
          <cell r="A197" t="str">
            <v>13601</v>
          </cell>
          <cell r="B197" t="str">
            <v>CHECK UP - S.R.L.</v>
          </cell>
          <cell r="C197">
            <v>33859</v>
          </cell>
          <cell r="D197">
            <v>2411079.9395669824</v>
          </cell>
          <cell r="E197">
            <v>2135865.6</v>
          </cell>
          <cell r="F197" t="str">
            <v>…..%</v>
          </cell>
          <cell r="G197" t="str">
            <v>SI / NO</v>
          </cell>
          <cell r="H197">
            <v>0</v>
          </cell>
          <cell r="I197"/>
          <cell r="J197">
            <v>0</v>
          </cell>
          <cell r="K197">
            <v>0</v>
          </cell>
          <cell r="L197">
            <v>0</v>
          </cell>
          <cell r="M197" t="str">
            <v>…..%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/>
        </row>
        <row r="198">
          <cell r="A198" t="str">
            <v>13602</v>
          </cell>
          <cell r="B198" t="str">
            <v>'CARDIOLOGIA MEDICA SALERNITANA - S.R.L.'</v>
          </cell>
          <cell r="C198">
            <v>9369</v>
          </cell>
          <cell r="D198">
            <v>667169.06066149683</v>
          </cell>
          <cell r="E198">
            <v>591014.6</v>
          </cell>
          <cell r="F198" t="str">
            <v>…..%</v>
          </cell>
          <cell r="G198" t="str">
            <v>SI / NO</v>
          </cell>
          <cell r="H198">
            <v>0</v>
          </cell>
          <cell r="I198"/>
          <cell r="J198">
            <v>0</v>
          </cell>
          <cell r="K198">
            <v>0</v>
          </cell>
          <cell r="L198">
            <v>0</v>
          </cell>
          <cell r="M198" t="str">
            <v>…..%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/>
        </row>
        <row r="199">
          <cell r="A199" t="str">
            <v>20500</v>
          </cell>
          <cell r="B199" t="str">
            <v>Ce.Di.P. Centro Diagnostico Polispecialistico Sant'Alfonso</v>
          </cell>
          <cell r="C199">
            <v>1153</v>
          </cell>
          <cell r="D199">
            <v>59044.884699537091</v>
          </cell>
          <cell r="E199">
            <v>52305.166666666664</v>
          </cell>
          <cell r="F199" t="str">
            <v>…..%</v>
          </cell>
          <cell r="G199" t="str">
            <v>SI / NO</v>
          </cell>
          <cell r="H199">
            <v>0</v>
          </cell>
          <cell r="I199"/>
          <cell r="J199">
            <v>0</v>
          </cell>
          <cell r="K199">
            <v>0</v>
          </cell>
          <cell r="L199">
            <v>0</v>
          </cell>
          <cell r="M199" t="str">
            <v>…..%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/>
        </row>
        <row r="200">
          <cell r="A200" t="str">
            <v>40107</v>
          </cell>
          <cell r="B200" t="str">
            <v>"C.R.T.F. - CENTRO DI RADIOLOGIA E TERAPIA FISICA -" - S.R.L. -</v>
          </cell>
          <cell r="C200">
            <v>17034</v>
          </cell>
          <cell r="D200">
            <v>1212977.9872888094</v>
          </cell>
          <cell r="E200">
            <v>1074521.8</v>
          </cell>
          <cell r="F200" t="str">
            <v>…..%</v>
          </cell>
          <cell r="G200" t="str">
            <v>SI / NO</v>
          </cell>
          <cell r="H200">
            <v>0</v>
          </cell>
          <cell r="I200"/>
          <cell r="J200">
            <v>0</v>
          </cell>
          <cell r="K200">
            <v>0</v>
          </cell>
          <cell r="L200">
            <v>0</v>
          </cell>
          <cell r="M200" t="str">
            <v>…..%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/>
        </row>
        <row r="201">
          <cell r="A201" t="str">
            <v>50104</v>
          </cell>
          <cell r="B201" t="str">
            <v>'CENTRO RADIOLOGICO SAN PIETRO' DEL DOTTOR DE FELICE NICOLA &amp; C. - S.A.S.</v>
          </cell>
          <cell r="C201">
            <v>14577</v>
          </cell>
          <cell r="D201">
            <v>1038021.9080852525</v>
          </cell>
          <cell r="E201">
            <v>919536.2</v>
          </cell>
          <cell r="F201" t="str">
            <v>…..%</v>
          </cell>
          <cell r="G201" t="str">
            <v>SI / NO</v>
          </cell>
          <cell r="H201">
            <v>0</v>
          </cell>
          <cell r="I201"/>
          <cell r="J201">
            <v>0</v>
          </cell>
          <cell r="K201">
            <v>0</v>
          </cell>
          <cell r="L201">
            <v>0</v>
          </cell>
          <cell r="M201" t="str">
            <v>…..%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/>
        </row>
        <row r="202">
          <cell r="A202" t="str">
            <v>50106</v>
          </cell>
          <cell r="B202" t="str">
            <v>DOTT.ANTONIO SERAFINO &amp; C. - S.R.L.</v>
          </cell>
          <cell r="C202">
            <v>14775</v>
          </cell>
          <cell r="D202">
            <v>756941.11174498906</v>
          </cell>
          <cell r="E202">
            <v>670539.55999991996</v>
          </cell>
          <cell r="F202" t="str">
            <v>…..%</v>
          </cell>
          <cell r="G202" t="str">
            <v>SI / NO</v>
          </cell>
          <cell r="H202">
            <v>0</v>
          </cell>
          <cell r="I202"/>
          <cell r="J202">
            <v>0</v>
          </cell>
          <cell r="K202">
            <v>0</v>
          </cell>
          <cell r="L202">
            <v>0</v>
          </cell>
          <cell r="M202" t="str">
            <v>…..%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/>
        </row>
        <row r="203">
          <cell r="A203" t="str">
            <v>60106</v>
          </cell>
          <cell r="B203" t="str">
            <v>DIAGNOSTICA PER IMMAGINI DELLA CASA DI ANTONIO DELLA CASA &amp; C. S.A.S.</v>
          </cell>
          <cell r="C203">
            <v>4056</v>
          </cell>
          <cell r="D203">
            <v>207766.66563534836</v>
          </cell>
          <cell r="E203">
            <v>184051</v>
          </cell>
          <cell r="F203" t="str">
            <v>…..%</v>
          </cell>
          <cell r="G203" t="str">
            <v>SI / NO</v>
          </cell>
          <cell r="H203">
            <v>0</v>
          </cell>
          <cell r="I203"/>
          <cell r="J203">
            <v>0</v>
          </cell>
          <cell r="K203">
            <v>0</v>
          </cell>
          <cell r="L203">
            <v>0</v>
          </cell>
          <cell r="M203" t="str">
            <v>…..%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/>
        </row>
        <row r="204">
          <cell r="A204" t="str">
            <v>70105</v>
          </cell>
          <cell r="B204" t="str">
            <v>CENTRO DIAGNOSTICO SARNESE DEL DOTT. ALBERTO PARZIALE S.R.L.</v>
          </cell>
          <cell r="C204">
            <v>7489</v>
          </cell>
          <cell r="D204">
            <v>533317.9338666742</v>
          </cell>
          <cell r="E204">
            <v>472442</v>
          </cell>
          <cell r="F204" t="str">
            <v>…..%</v>
          </cell>
          <cell r="G204" t="str">
            <v>SI / NO</v>
          </cell>
          <cell r="H204">
            <v>0</v>
          </cell>
          <cell r="I204"/>
          <cell r="J204">
            <v>0</v>
          </cell>
          <cell r="K204">
            <v>0</v>
          </cell>
          <cell r="L204">
            <v>0</v>
          </cell>
          <cell r="M204" t="str">
            <v>…..%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/>
        </row>
        <row r="205">
          <cell r="A205" t="str">
            <v>80107</v>
          </cell>
          <cell r="B205" t="str">
            <v>'CENTRO DI DIAGNOSI E RIABILITAZIONE PADRE PIO' S.R.L.</v>
          </cell>
          <cell r="C205">
            <v>12007</v>
          </cell>
          <cell r="D205">
            <v>855026.80962803459</v>
          </cell>
          <cell r="E205">
            <v>757429.2</v>
          </cell>
          <cell r="F205" t="str">
            <v>…..%</v>
          </cell>
          <cell r="G205" t="str">
            <v>SI / NO</v>
          </cell>
          <cell r="H205">
            <v>0</v>
          </cell>
          <cell r="I205"/>
          <cell r="J205">
            <v>0</v>
          </cell>
          <cell r="K205">
            <v>0</v>
          </cell>
          <cell r="L205">
            <v>0</v>
          </cell>
          <cell r="M205" t="str">
            <v>…..%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/>
        </row>
        <row r="206">
          <cell r="A206" t="str">
            <v>103100</v>
          </cell>
          <cell r="B206" t="str">
            <v>'AMBULATORIO DIAGNOSTICO PER IMMAGINI' DI A.FENZA &amp; C. - S.A.S.</v>
          </cell>
          <cell r="C206">
            <v>19483</v>
          </cell>
          <cell r="D206">
            <v>1387378.0834345492</v>
          </cell>
          <cell r="E206">
            <v>1229014.8800018502</v>
          </cell>
          <cell r="F206" t="str">
            <v>…..%</v>
          </cell>
          <cell r="G206" t="str">
            <v>SI / NO</v>
          </cell>
          <cell r="H206">
            <v>0</v>
          </cell>
          <cell r="I206"/>
          <cell r="J206">
            <v>0</v>
          </cell>
          <cell r="K206">
            <v>0</v>
          </cell>
          <cell r="L206">
            <v>0</v>
          </cell>
          <cell r="M206" t="str">
            <v>…..%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/>
        </row>
        <row r="207">
          <cell r="A207" t="str">
            <v>109400</v>
          </cell>
          <cell r="B207" t="str">
            <v>CENTRO DIAGNOSTICO SALUS S.R.L. DEL DOTT. TENORE</v>
          </cell>
          <cell r="C207">
            <v>7112</v>
          </cell>
          <cell r="D207">
            <v>506436.36966076278</v>
          </cell>
          <cell r="E207">
            <v>448628.85000054003</v>
          </cell>
          <cell r="F207" t="str">
            <v>…..%</v>
          </cell>
          <cell r="G207" t="str">
            <v>SI / NO</v>
          </cell>
          <cell r="H207">
            <v>0</v>
          </cell>
          <cell r="I207"/>
          <cell r="J207">
            <v>0</v>
          </cell>
          <cell r="K207">
            <v>0</v>
          </cell>
          <cell r="L207">
            <v>0</v>
          </cell>
          <cell r="M207" t="str">
            <v>…..%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/>
        </row>
        <row r="208">
          <cell r="A208" t="str">
            <v>201300</v>
          </cell>
          <cell r="B208" t="str">
            <v>CENTRO DI DIAGNOSTICA STRUMENTALE E TERAPIA DI GAETA S.A.S. DI DI GAETA ENRICO &amp; C.</v>
          </cell>
          <cell r="C208">
            <v>1770</v>
          </cell>
          <cell r="D208">
            <v>67941.193136299597</v>
          </cell>
          <cell r="E208">
            <v>60186</v>
          </cell>
          <cell r="F208" t="str">
            <v>…..%</v>
          </cell>
          <cell r="G208" t="str">
            <v>SI / NO</v>
          </cell>
          <cell r="H208">
            <v>0</v>
          </cell>
          <cell r="I208"/>
          <cell r="J208">
            <v>0</v>
          </cell>
          <cell r="K208">
            <v>0</v>
          </cell>
          <cell r="L208">
            <v>0</v>
          </cell>
          <cell r="M208" t="str">
            <v>…..%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/>
        </row>
        <row r="209">
          <cell r="A209" t="str">
            <v>307300</v>
          </cell>
          <cell r="B209" t="str">
            <v>'LABORATORIO SALUS' S.A.S. DI LUCIO PAPPACENA &amp; C.</v>
          </cell>
          <cell r="C209">
            <v>3374</v>
          </cell>
          <cell r="D209">
            <v>172832.931029047</v>
          </cell>
          <cell r="E209">
            <v>153104.80000028998</v>
          </cell>
          <cell r="F209" t="str">
            <v>…..%</v>
          </cell>
          <cell r="G209" t="str">
            <v>SI / NO</v>
          </cell>
          <cell r="H209">
            <v>0</v>
          </cell>
          <cell r="I209"/>
          <cell r="J209">
            <v>0</v>
          </cell>
          <cell r="K209">
            <v>0</v>
          </cell>
          <cell r="L209">
            <v>0</v>
          </cell>
          <cell r="M209" t="str">
            <v>…..%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/>
        </row>
        <row r="210">
          <cell r="A210" t="str">
            <v>372000</v>
          </cell>
          <cell r="B210" t="str">
            <v>'STUDIO DI DIAGNOSTICA PER IMMAGINI E TERAPIA FISICA' DI DELL'ANGELO MARIA &amp; C. S.A.S.</v>
          </cell>
          <cell r="C210">
            <v>10921</v>
          </cell>
          <cell r="D210">
            <v>559483.6354535264</v>
          </cell>
          <cell r="E210">
            <v>495621</v>
          </cell>
          <cell r="F210" t="str">
            <v>…..%</v>
          </cell>
          <cell r="G210" t="str">
            <v>SI / NO</v>
          </cell>
          <cell r="H210">
            <v>0</v>
          </cell>
          <cell r="I210"/>
          <cell r="J210">
            <v>0</v>
          </cell>
          <cell r="K210">
            <v>0</v>
          </cell>
          <cell r="L210">
            <v>0</v>
          </cell>
          <cell r="M210" t="str">
            <v>…..%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/>
        </row>
        <row r="211">
          <cell r="A211" t="str">
            <v>560401</v>
          </cell>
          <cell r="B211" t="str">
            <v>"STUDIO RADIOLOGICO STABILE ETTORE" DI STABILE CARMEN &amp; C. - S.A.S. -</v>
          </cell>
          <cell r="C211">
            <v>3938</v>
          </cell>
          <cell r="D211">
            <v>115625.10532967398</v>
          </cell>
          <cell r="E211">
            <v>102427</v>
          </cell>
          <cell r="F211" t="str">
            <v>…..%</v>
          </cell>
          <cell r="G211" t="str">
            <v>SI / NO</v>
          </cell>
          <cell r="H211">
            <v>0</v>
          </cell>
          <cell r="I211"/>
          <cell r="J211">
            <v>0</v>
          </cell>
          <cell r="K211">
            <v>0</v>
          </cell>
          <cell r="L211">
            <v>0</v>
          </cell>
          <cell r="M211" t="str">
            <v>…..%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/>
        </row>
        <row r="212">
          <cell r="A212" t="str">
            <v>570242</v>
          </cell>
          <cell r="B212" t="str">
            <v>ISTITUTO DI RADIOLOGIA E MEDICINA NUCLEARE - S.R.L.</v>
          </cell>
          <cell r="C212">
            <v>3757</v>
          </cell>
          <cell r="D212">
            <v>144201.92568866294</v>
          </cell>
          <cell r="E212">
            <v>127741.9</v>
          </cell>
          <cell r="F212" t="str">
            <v>…..%</v>
          </cell>
          <cell r="G212" t="str">
            <v>SI / NO</v>
          </cell>
          <cell r="H212">
            <v>0</v>
          </cell>
          <cell r="I212"/>
          <cell r="J212">
            <v>0</v>
          </cell>
          <cell r="K212">
            <v>0</v>
          </cell>
          <cell r="L212">
            <v>0</v>
          </cell>
          <cell r="M212" t="str">
            <v>…..%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/>
        </row>
        <row r="213">
          <cell r="A213" t="str">
            <v>571100</v>
          </cell>
          <cell r="B213" t="str">
            <v>MEDICANOVA - S.R.L.</v>
          </cell>
          <cell r="C213">
            <v>28974</v>
          </cell>
          <cell r="D213">
            <v>2063215.6573669114</v>
          </cell>
          <cell r="E213">
            <v>1827708.5200015402</v>
          </cell>
          <cell r="F213" t="str">
            <v>…..%</v>
          </cell>
          <cell r="G213" t="str">
            <v>SI / NO</v>
          </cell>
          <cell r="H213">
            <v>0</v>
          </cell>
          <cell r="I213"/>
          <cell r="J213">
            <v>0</v>
          </cell>
          <cell r="K213">
            <v>0</v>
          </cell>
          <cell r="L213">
            <v>0</v>
          </cell>
          <cell r="M213" t="str">
            <v>…..%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/>
        </row>
        <row r="214">
          <cell r="A214" t="str">
            <v>571400</v>
          </cell>
          <cell r="B214" t="str">
            <v>STUDIO DI RADIOLOGIA 'DOTT.MATTIA CARBONE' DEL DOTT.EMIDDIO CARBONE &amp; C. - S.A.S.</v>
          </cell>
          <cell r="C214">
            <v>4853</v>
          </cell>
          <cell r="D214">
            <v>248601.82199251617</v>
          </cell>
          <cell r="E214">
            <v>220225</v>
          </cell>
          <cell r="F214" t="str">
            <v>…..%</v>
          </cell>
          <cell r="G214" t="str">
            <v>SI / NO</v>
          </cell>
          <cell r="H214">
            <v>0</v>
          </cell>
          <cell r="I214"/>
          <cell r="J214">
            <v>0</v>
          </cell>
          <cell r="K214">
            <v>0</v>
          </cell>
          <cell r="L214">
            <v>0</v>
          </cell>
          <cell r="M214" t="str">
            <v>…..%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/>
        </row>
        <row r="215">
          <cell r="A215" t="str">
            <v>571500</v>
          </cell>
          <cell r="B215" t="str">
            <v>STUDIO RAGGI X DIAGNOSTICA MEDICA DR F. DI COSTANZO &amp; C. S.R.L. ( IN BREVE, 'DIAGNOSTICA MEDICA DI C</v>
          </cell>
          <cell r="C215">
            <v>8496</v>
          </cell>
          <cell r="D215">
            <v>605024.98318718094</v>
          </cell>
          <cell r="E215">
            <v>535964</v>
          </cell>
          <cell r="F215" t="str">
            <v>…..%</v>
          </cell>
          <cell r="G215" t="str">
            <v>SI / NO</v>
          </cell>
          <cell r="H215">
            <v>0</v>
          </cell>
          <cell r="I215"/>
          <cell r="J215">
            <v>0</v>
          </cell>
          <cell r="K215">
            <v>0</v>
          </cell>
          <cell r="L215">
            <v>0</v>
          </cell>
          <cell r="M215" t="str">
            <v>…..%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/>
        </row>
        <row r="216">
          <cell r="A216" t="str">
            <v>580501</v>
          </cell>
          <cell r="B216" t="str">
            <v>DIAGNOSTICA RADIOLOGICA BARBARA STACCIOLI DI LEOPOLDO DI LUCIA S.A.S.</v>
          </cell>
          <cell r="C216">
            <v>6021</v>
          </cell>
          <cell r="D216">
            <v>308439.95600061014</v>
          </cell>
          <cell r="E216">
            <v>273232.86999996001</v>
          </cell>
          <cell r="F216" t="str">
            <v>…..%</v>
          </cell>
          <cell r="G216" t="str">
            <v>SI / NO</v>
          </cell>
          <cell r="H216">
            <v>0</v>
          </cell>
          <cell r="I216"/>
          <cell r="J216">
            <v>0</v>
          </cell>
          <cell r="K216">
            <v>0</v>
          </cell>
          <cell r="L216">
            <v>0</v>
          </cell>
          <cell r="M216" t="str">
            <v>…..%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/>
        </row>
        <row r="217">
          <cell r="A217" t="str">
            <v>601001</v>
          </cell>
          <cell r="B217" t="str">
            <v>ICM ISTITUTO CLINICO MEDITERRANEO S.P.A.</v>
          </cell>
          <cell r="C217">
            <v>3802</v>
          </cell>
          <cell r="D217">
            <v>145921.28286916835</v>
          </cell>
          <cell r="E217">
            <v>129265</v>
          </cell>
          <cell r="F217" t="str">
            <v>…..%</v>
          </cell>
          <cell r="G217" t="str">
            <v>SI / NO</v>
          </cell>
          <cell r="H217">
            <v>0</v>
          </cell>
          <cell r="I217"/>
          <cell r="J217">
            <v>0</v>
          </cell>
          <cell r="K217">
            <v>0</v>
          </cell>
          <cell r="L217">
            <v>0</v>
          </cell>
          <cell r="M217" t="str">
            <v>…..%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/>
        </row>
        <row r="218">
          <cell r="A218" t="str">
            <v>601300</v>
          </cell>
          <cell r="B218" t="str">
            <v>CENTRO DIAGNOSTICO GIOVINE - S.R.L. - ("C.D.G. - S.R.L.")</v>
          </cell>
          <cell r="C218">
            <v>1984</v>
          </cell>
          <cell r="D218">
            <v>58262.400893076374</v>
          </cell>
          <cell r="E218">
            <v>51612</v>
          </cell>
          <cell r="F218" t="str">
            <v>…..%</v>
          </cell>
          <cell r="G218" t="str">
            <v>SI / NO</v>
          </cell>
          <cell r="H218">
            <v>0</v>
          </cell>
          <cell r="I218"/>
          <cell r="J218">
            <v>0</v>
          </cell>
          <cell r="K218">
            <v>0</v>
          </cell>
          <cell r="L218">
            <v>0</v>
          </cell>
          <cell r="M218" t="str">
            <v>…..%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/>
        </row>
        <row r="219">
          <cell r="A219" t="str">
            <v>601400</v>
          </cell>
          <cell r="B219" t="str">
            <v>STUDIO DI RADIOLOGIA FELICE MAFFIA DI MAFFIA GABRIELLA &amp; C. S.N.C.</v>
          </cell>
          <cell r="C219">
            <v>8260</v>
          </cell>
          <cell r="D219">
            <v>317027.29339710862</v>
          </cell>
          <cell r="E219">
            <v>280840</v>
          </cell>
          <cell r="F219" t="str">
            <v>…..%</v>
          </cell>
          <cell r="G219" t="str">
            <v>SI / NO</v>
          </cell>
          <cell r="H219">
            <v>0</v>
          </cell>
          <cell r="I219"/>
          <cell r="J219">
            <v>0</v>
          </cell>
          <cell r="K219">
            <v>0</v>
          </cell>
          <cell r="L219">
            <v>0</v>
          </cell>
          <cell r="M219" t="str">
            <v>…..%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/>
        </row>
        <row r="220">
          <cell r="A220" t="str">
            <v>602200</v>
          </cell>
          <cell r="B220" t="str">
            <v>CAMPOLONGO HOSPITAL SPA</v>
          </cell>
          <cell r="C220">
            <v>4114</v>
          </cell>
          <cell r="D220">
            <v>292942.06931250275</v>
          </cell>
          <cell r="E220">
            <v>259504</v>
          </cell>
          <cell r="F220" t="str">
            <v>…..%</v>
          </cell>
          <cell r="G220" t="str">
            <v>SI / NO</v>
          </cell>
          <cell r="H220">
            <v>0</v>
          </cell>
          <cell r="I220"/>
          <cell r="J220">
            <v>0</v>
          </cell>
          <cell r="K220">
            <v>0</v>
          </cell>
          <cell r="L220">
            <v>0</v>
          </cell>
          <cell r="M220" t="str">
            <v>…..%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/>
        </row>
        <row r="221">
          <cell r="A221" t="str">
            <v>610901</v>
          </cell>
          <cell r="B221" t="str">
            <v>FUTURA S.R.L.</v>
          </cell>
          <cell r="C221">
            <v>5987</v>
          </cell>
          <cell r="D221">
            <v>426309.36938054144</v>
          </cell>
          <cell r="E221">
            <v>377648</v>
          </cell>
          <cell r="F221" t="str">
            <v>…..%</v>
          </cell>
          <cell r="G221" t="str">
            <v>SI / NO</v>
          </cell>
          <cell r="H221">
            <v>0</v>
          </cell>
          <cell r="I221"/>
          <cell r="J221">
            <v>0</v>
          </cell>
          <cell r="K221">
            <v>0</v>
          </cell>
          <cell r="L221">
            <v>0</v>
          </cell>
          <cell r="M221" t="str">
            <v>…..%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/>
        </row>
        <row r="222">
          <cell r="A222" t="str">
            <v>630301</v>
          </cell>
          <cell r="B222" t="str">
            <v>STUDIO DI RADIODIAGNOSTICA E TERAPIA FISICA DI NATELLA RAFFAELE S.R.L.</v>
          </cell>
          <cell r="C222">
            <v>2541</v>
          </cell>
          <cell r="D222">
            <v>97537.481337002464</v>
          </cell>
          <cell r="E222">
            <v>86404</v>
          </cell>
          <cell r="F222" t="str">
            <v>…..%</v>
          </cell>
          <cell r="G222" t="str">
            <v>SI / NO</v>
          </cell>
          <cell r="H222">
            <v>0</v>
          </cell>
          <cell r="I222"/>
          <cell r="J222">
            <v>0</v>
          </cell>
          <cell r="K222">
            <v>0</v>
          </cell>
          <cell r="L222">
            <v>0</v>
          </cell>
          <cell r="M222" t="str">
            <v>…..%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/>
        </row>
        <row r="223">
          <cell r="A223" t="str">
            <v>750000</v>
          </cell>
          <cell r="B223" t="str">
            <v>DIAGNOST '80 S.A.S. DI MARIANNA PAGANO &amp; C.</v>
          </cell>
          <cell r="C223">
            <v>22954</v>
          </cell>
          <cell r="D223">
            <v>1634531.0441853763</v>
          </cell>
          <cell r="E223">
            <v>1447956.4</v>
          </cell>
          <cell r="F223" t="str">
            <v>…..%</v>
          </cell>
          <cell r="G223" t="str">
            <v>SI / NO</v>
          </cell>
          <cell r="H223">
            <v>0</v>
          </cell>
          <cell r="I223"/>
          <cell r="J223">
            <v>0</v>
          </cell>
          <cell r="K223">
            <v>0</v>
          </cell>
          <cell r="L223">
            <v>0</v>
          </cell>
          <cell r="M223" t="str">
            <v>…..%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/>
        </row>
        <row r="224">
          <cell r="A224" t="str">
            <v>LAB034</v>
          </cell>
          <cell r="B224" t="str">
            <v>ISTITUTO POLIDIAGNOSTICO  D'AGOSTO &amp; MARINO S.P.A.</v>
          </cell>
          <cell r="C224">
            <v>25884</v>
          </cell>
          <cell r="D224">
            <v>1843171.8038757604</v>
          </cell>
          <cell r="E224">
            <v>1632781.7200018703</v>
          </cell>
          <cell r="F224" t="str">
            <v>…..%</v>
          </cell>
          <cell r="G224" t="str">
            <v>SI / NO</v>
          </cell>
          <cell r="H224">
            <v>0</v>
          </cell>
          <cell r="I224"/>
          <cell r="J224">
            <v>0</v>
          </cell>
          <cell r="K224">
            <v>0</v>
          </cell>
          <cell r="L224">
            <v>0</v>
          </cell>
          <cell r="M224" t="str">
            <v>…..%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/>
        </row>
        <row r="225">
          <cell r="A225" t="str">
            <v>LAB035</v>
          </cell>
          <cell r="B225" t="str">
            <v>DELLA PORTA V. &amp; C. S.A.S. DI ANNA DELLA PORTA</v>
          </cell>
          <cell r="C225">
            <v>7578</v>
          </cell>
          <cell r="D225">
            <v>539611.40653231379</v>
          </cell>
          <cell r="E225">
            <v>478017.1</v>
          </cell>
          <cell r="F225" t="str">
            <v>…..%</v>
          </cell>
          <cell r="G225" t="str">
            <v>SI / NO</v>
          </cell>
          <cell r="H225">
            <v>0</v>
          </cell>
          <cell r="I225"/>
          <cell r="J225">
            <v>0</v>
          </cell>
          <cell r="K225">
            <v>0</v>
          </cell>
          <cell r="L225">
            <v>0</v>
          </cell>
          <cell r="M225" t="str">
            <v>…..%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/>
        </row>
        <row r="226">
          <cell r="A226" t="str">
            <v>RAD317</v>
          </cell>
          <cell r="B226" t="str">
            <v>POLIDIAGNOSTICA ALFATERNA S.R.L.</v>
          </cell>
          <cell r="C226">
            <v>12199</v>
          </cell>
          <cell r="D226">
            <v>868657.38027175376</v>
          </cell>
          <cell r="E226">
            <v>769503.9</v>
          </cell>
          <cell r="F226" t="str">
            <v>…..%</v>
          </cell>
          <cell r="G226" t="str">
            <v>SI / NO</v>
          </cell>
          <cell r="H226">
            <v>0</v>
          </cell>
          <cell r="I226"/>
          <cell r="J226">
            <v>0</v>
          </cell>
          <cell r="K226">
            <v>0</v>
          </cell>
          <cell r="L226">
            <v>0</v>
          </cell>
          <cell r="M226" t="str">
            <v>…..%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/>
        </row>
        <row r="227">
          <cell r="A227" t="str">
            <v>RAD426</v>
          </cell>
          <cell r="B227" t="str">
            <v>MAGNETO S.R.L.</v>
          </cell>
          <cell r="C227">
            <v>6231</v>
          </cell>
          <cell r="D227">
            <v>443704.44158394105</v>
          </cell>
          <cell r="E227">
            <v>393057.5</v>
          </cell>
          <cell r="F227" t="str">
            <v>…..%</v>
          </cell>
          <cell r="G227" t="str">
            <v>SI / NO</v>
          </cell>
          <cell r="H227">
            <v>0</v>
          </cell>
          <cell r="I227"/>
          <cell r="J227">
            <v>0</v>
          </cell>
          <cell r="K227">
            <v>0</v>
          </cell>
          <cell r="L227">
            <v>0</v>
          </cell>
          <cell r="M227" t="str">
            <v>…..%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/>
        </row>
        <row r="228">
          <cell r="A228" t="str">
            <v/>
          </cell>
          <cell r="B228" t="str">
            <v>ASL Salerno Totale</v>
          </cell>
          <cell r="C228">
            <v>422663</v>
          </cell>
          <cell r="D228">
            <v>28098287.467243373</v>
          </cell>
          <cell r="E228">
            <v>24890989.566681255</v>
          </cell>
          <cell r="F228"/>
          <cell r="G228"/>
          <cell r="H228"/>
          <cell r="I228"/>
          <cell r="J228">
            <v>0</v>
          </cell>
          <cell r="K228">
            <v>0</v>
          </cell>
          <cell r="L228">
            <v>0</v>
          </cell>
          <cell r="M228"/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/>
        </row>
        <row r="231">
          <cell r="C231" t="str">
            <v>NUM</v>
          </cell>
          <cell r="D231" t="str">
            <v>LORDO</v>
          </cell>
          <cell r="E231" t="str">
            <v>NETTO</v>
          </cell>
          <cell r="F231"/>
          <cell r="G231"/>
          <cell r="H231"/>
          <cell r="I231"/>
          <cell r="J231" t="str">
            <v>NUM</v>
          </cell>
          <cell r="K231" t="str">
            <v>LORDO</v>
          </cell>
          <cell r="L231" t="str">
            <v>NETTO</v>
          </cell>
          <cell r="M231"/>
          <cell r="N231" t="str">
            <v>abbattimenti del fatturato NETTO ticket (prima della RTU)</v>
          </cell>
          <cell r="O231"/>
          <cell r="P231"/>
          <cell r="Q231"/>
          <cell r="R231" t="str">
            <v>NETTO LIQUIDABILE (prima della RTU)</v>
          </cell>
          <cell r="S231"/>
          <cell r="T231"/>
          <cell r="U231"/>
        </row>
        <row r="232">
          <cell r="B232" t="str">
            <v>ASL</v>
          </cell>
          <cell r="C232" t="str">
            <v>Tetto di spesa definitivo 2023</v>
          </cell>
          <cell r="D232"/>
          <cell r="E232"/>
          <cell r="F232"/>
          <cell r="G232"/>
          <cell r="H232"/>
          <cell r="I232"/>
          <cell r="J232" t="str">
            <v>Consuntivo 2023</v>
          </cell>
          <cell r="K232"/>
          <cell r="L232"/>
          <cell r="M232"/>
          <cell r="N232" t="str">
            <v>eccedenza fuori regione</v>
          </cell>
          <cell r="O232" t="str">
            <v>eccedenza vs. C.O.M.</v>
          </cell>
          <cell r="P232" t="str">
            <v>superamento VMP</v>
          </cell>
          <cell r="Q232" t="str">
            <v>per altri controlli</v>
          </cell>
          <cell r="R232" t="str">
            <v>entro il tetto di spesa</v>
          </cell>
          <cell r="S232" t="str">
            <v>entro il 10% di extra tetto</v>
          </cell>
          <cell r="T232" t="str">
            <v>OLTRE il 10% di extra tetto</v>
          </cell>
          <cell r="U232"/>
        </row>
        <row r="233">
          <cell r="B233" t="str">
            <v>ASL Avellino</v>
          </cell>
          <cell r="C233">
            <v>71247</v>
          </cell>
          <cell r="D233">
            <v>4063220.5268839477</v>
          </cell>
          <cell r="E233">
            <v>3599421.4899999998</v>
          </cell>
          <cell r="F233"/>
          <cell r="G233"/>
          <cell r="H233"/>
          <cell r="I233"/>
          <cell r="J233">
            <v>0</v>
          </cell>
          <cell r="K233">
            <v>0</v>
          </cell>
          <cell r="L233">
            <v>0</v>
          </cell>
          <cell r="M233"/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/>
        </row>
        <row r="234">
          <cell r="B234" t="str">
            <v>ASL Benevento</v>
          </cell>
          <cell r="C234">
            <v>120596</v>
          </cell>
          <cell r="D234">
            <v>6450642.8973294012</v>
          </cell>
          <cell r="E234">
            <v>5714329.9299999997</v>
          </cell>
          <cell r="J234">
            <v>0</v>
          </cell>
          <cell r="K234">
            <v>0</v>
          </cell>
          <cell r="L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</row>
        <row r="235">
          <cell r="B235" t="str">
            <v xml:space="preserve">ASL Caserta </v>
          </cell>
          <cell r="C235">
            <v>392563</v>
          </cell>
          <cell r="D235">
            <v>26949638.556859225</v>
          </cell>
          <cell r="E235">
            <v>23875258.679999996</v>
          </cell>
          <cell r="F235"/>
          <cell r="G235"/>
          <cell r="H235"/>
          <cell r="I235"/>
          <cell r="J235">
            <v>0</v>
          </cell>
          <cell r="K235">
            <v>0</v>
          </cell>
          <cell r="L235">
            <v>0</v>
          </cell>
          <cell r="M235"/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/>
        </row>
        <row r="236">
          <cell r="B236" t="str">
            <v>ASL Napoli 1 Centro</v>
          </cell>
          <cell r="C236">
            <v>581385</v>
          </cell>
          <cell r="D236">
            <v>31497502.622155923</v>
          </cell>
          <cell r="E236">
            <v>27902199.024000321</v>
          </cell>
          <cell r="F236"/>
          <cell r="G236"/>
          <cell r="H236"/>
          <cell r="I236"/>
          <cell r="J236">
            <v>569610</v>
          </cell>
          <cell r="K236">
            <v>32833650.35999915</v>
          </cell>
          <cell r="L236">
            <v>28497436.74100003</v>
          </cell>
          <cell r="M236"/>
          <cell r="N236">
            <v>0</v>
          </cell>
          <cell r="O236">
            <v>0</v>
          </cell>
          <cell r="P236">
            <v>239896.2796442195</v>
          </cell>
          <cell r="Q236">
            <v>0</v>
          </cell>
          <cell r="R236">
            <v>27363195.51769001</v>
          </cell>
          <cell r="S236">
            <v>719573.98710128712</v>
          </cell>
          <cell r="T236">
            <v>133268.28117451695</v>
          </cell>
          <cell r="U236"/>
        </row>
        <row r="237">
          <cell r="B237" t="str">
            <v>ASL Napoli 2 Nord</v>
          </cell>
          <cell r="C237">
            <v>648440</v>
          </cell>
          <cell r="D237">
            <v>39987833.274645992</v>
          </cell>
          <cell r="E237">
            <v>35423395.18</v>
          </cell>
          <cell r="F237"/>
          <cell r="G237"/>
          <cell r="H237"/>
          <cell r="I237"/>
          <cell r="J237">
            <v>0</v>
          </cell>
          <cell r="K237">
            <v>0</v>
          </cell>
          <cell r="L237">
            <v>0</v>
          </cell>
          <cell r="M237"/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/>
        </row>
        <row r="238">
          <cell r="B238" t="str">
            <v>ASL Napoli 3 Sud</v>
          </cell>
          <cell r="C238">
            <v>442830</v>
          </cell>
          <cell r="D238">
            <v>27359728.048516054</v>
          </cell>
          <cell r="E238">
            <v>24236733.508999914</v>
          </cell>
          <cell r="F238"/>
          <cell r="G238"/>
          <cell r="H238"/>
          <cell r="I238"/>
          <cell r="J238">
            <v>0</v>
          </cell>
          <cell r="K238">
            <v>0</v>
          </cell>
          <cell r="L238">
            <v>0</v>
          </cell>
          <cell r="M238"/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/>
        </row>
        <row r="239">
          <cell r="B239" t="str">
            <v>ASL Salerno</v>
          </cell>
          <cell r="C239">
            <v>422663</v>
          </cell>
          <cell r="D239">
            <v>28098287.467243373</v>
          </cell>
          <cell r="E239">
            <v>24890989.566681255</v>
          </cell>
          <cell r="J239">
            <v>0</v>
          </cell>
          <cell r="K239">
            <v>0</v>
          </cell>
          <cell r="L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</row>
        <row r="240">
          <cell r="B240" t="str">
            <v>TOTALE ASL</v>
          </cell>
          <cell r="C240">
            <v>2679724</v>
          </cell>
          <cell r="D240">
            <v>164406853.39363393</v>
          </cell>
          <cell r="E240">
            <v>145642327.3796815</v>
          </cell>
          <cell r="F240"/>
          <cell r="G240"/>
          <cell r="H240"/>
          <cell r="I240"/>
          <cell r="J240">
            <v>569610</v>
          </cell>
          <cell r="K240">
            <v>32833650.35999915</v>
          </cell>
          <cell r="L240">
            <v>28497436.74100003</v>
          </cell>
          <cell r="M240"/>
          <cell r="N240">
            <v>0</v>
          </cell>
          <cell r="O240">
            <v>0</v>
          </cell>
          <cell r="P240">
            <v>239896.2796442195</v>
          </cell>
          <cell r="Q240">
            <v>0</v>
          </cell>
          <cell r="R240">
            <v>27363195.51769001</v>
          </cell>
          <cell r="S240">
            <v>719573.98710128712</v>
          </cell>
          <cell r="T240">
            <v>133268.28117451695</v>
          </cell>
          <cell r="U240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S56"/>
  <sheetViews>
    <sheetView showGridLines="0" zoomScaleNormal="100" workbookViewId="0">
      <pane xSplit="5" ySplit="2" topLeftCell="AC3" activePane="bottomRight" state="frozen"/>
      <selection pane="topRight" activeCell="F1" sqref="F1"/>
      <selection pane="bottomLeft" activeCell="A3" sqref="A3"/>
      <selection pane="bottomRight" activeCell="E14" sqref="E14"/>
    </sheetView>
  </sheetViews>
  <sheetFormatPr defaultColWidth="8.140625" defaultRowHeight="12.75" x14ac:dyDescent="0.25"/>
  <cols>
    <col min="1" max="1" width="9.5703125" style="62" bestFit="1" customWidth="1"/>
    <col min="2" max="2" width="9.7109375" style="62" bestFit="1" customWidth="1"/>
    <col min="3" max="3" width="63.140625" style="62" bestFit="1" customWidth="1"/>
    <col min="4" max="4" width="9.7109375" style="62" bestFit="1" customWidth="1"/>
    <col min="5" max="5" width="27.7109375" style="62" customWidth="1"/>
    <col min="6" max="6" width="9" style="62" bestFit="1" customWidth="1"/>
    <col min="7" max="7" width="9.140625" style="62" bestFit="1" customWidth="1"/>
    <col min="8" max="8" width="0.85546875" style="62" customWidth="1"/>
    <col min="9" max="9" width="8.7109375" style="62" bestFit="1" customWidth="1"/>
    <col min="10" max="10" width="9.140625" style="62" bestFit="1" customWidth="1"/>
    <col min="11" max="11" width="2" style="62" customWidth="1"/>
    <col min="12" max="12" width="9.5703125" style="62" bestFit="1" customWidth="1"/>
    <col min="13" max="13" width="9.7109375" style="62" bestFit="1" customWidth="1"/>
    <col min="14" max="14" width="8.85546875" style="62" bestFit="1" customWidth="1"/>
    <col min="15" max="15" width="9.140625" style="62" bestFit="1" customWidth="1"/>
    <col min="16" max="16" width="1.7109375" style="62" customWidth="1"/>
    <col min="17" max="17" width="9.5703125" style="62" bestFit="1" customWidth="1"/>
    <col min="18" max="18" width="9.7109375" style="62" bestFit="1" customWidth="1"/>
    <col min="19" max="19" width="8.85546875" style="62" bestFit="1" customWidth="1"/>
    <col min="20" max="20" width="13" style="62" customWidth="1"/>
    <col min="21" max="21" width="2.140625" style="62" customWidth="1"/>
    <col min="22" max="22" width="8.7109375" style="62" bestFit="1" customWidth="1"/>
    <col min="23" max="23" width="9.140625" style="62" bestFit="1" customWidth="1"/>
    <col min="24" max="24" width="1.42578125" style="62" customWidth="1"/>
    <col min="25" max="25" width="11.42578125" style="62" bestFit="1" customWidth="1"/>
    <col min="26" max="26" width="12.5703125" style="62" bestFit="1" customWidth="1"/>
    <col min="27" max="27" width="8.85546875" style="62" bestFit="1" customWidth="1"/>
    <col min="28" max="28" width="9.140625" style="62" bestFit="1" customWidth="1"/>
    <col min="29" max="29" width="1.42578125" style="62" customWidth="1"/>
    <col min="30" max="30" width="8.85546875" style="62" bestFit="1" customWidth="1"/>
    <col min="31" max="31" width="9.140625" style="62" customWidth="1"/>
    <col min="32" max="32" width="1.5703125" style="61" customWidth="1"/>
    <col min="33" max="33" width="8.85546875" style="62" bestFit="1" customWidth="1"/>
    <col min="34" max="34" width="9.140625" style="62" bestFit="1" customWidth="1"/>
    <col min="35" max="35" width="0.28515625" style="62" customWidth="1"/>
    <col min="36" max="36" width="20.42578125" style="62" bestFit="1" customWidth="1"/>
    <col min="37" max="37" width="11.42578125" style="62" bestFit="1" customWidth="1"/>
    <col min="38" max="38" width="8.85546875" style="62" bestFit="1" customWidth="1"/>
    <col min="39" max="39" width="9.140625" style="62" customWidth="1"/>
    <col min="40" max="40" width="0.7109375" style="62" customWidth="1"/>
    <col min="41" max="41" width="11.140625" style="62" customWidth="1"/>
    <col min="42" max="42" width="9.140625" style="62" bestFit="1" customWidth="1"/>
    <col min="43" max="43" width="1.7109375" style="62" customWidth="1"/>
    <col min="44" max="44" width="10.85546875" style="62" bestFit="1" customWidth="1"/>
    <col min="45" max="45" width="9.140625" style="62" bestFit="1" customWidth="1"/>
    <col min="46" max="16384" width="8.140625" style="62"/>
  </cols>
  <sheetData>
    <row r="1" spans="1:45" s="68" customFormat="1" ht="74.25" customHeight="1" x14ac:dyDescent="0.25">
      <c r="A1" s="112" t="s">
        <v>274</v>
      </c>
      <c r="B1" s="113"/>
      <c r="C1" s="113"/>
      <c r="D1" s="113"/>
      <c r="E1" s="114"/>
      <c r="F1" s="111" t="s">
        <v>133</v>
      </c>
      <c r="G1" s="111"/>
      <c r="I1" s="116" t="s">
        <v>81</v>
      </c>
      <c r="J1" s="116"/>
      <c r="L1" s="111" t="s">
        <v>82</v>
      </c>
      <c r="M1" s="111"/>
      <c r="N1" s="111"/>
      <c r="O1" s="111"/>
      <c r="Q1" s="111" t="s">
        <v>85</v>
      </c>
      <c r="R1" s="111"/>
      <c r="S1" s="111"/>
      <c r="T1" s="111"/>
      <c r="V1" s="116" t="s">
        <v>86</v>
      </c>
      <c r="W1" s="116"/>
      <c r="Y1" s="116" t="s">
        <v>88</v>
      </c>
      <c r="Z1" s="116"/>
      <c r="AA1" s="116"/>
      <c r="AB1" s="116"/>
      <c r="AD1" s="115" t="s">
        <v>142</v>
      </c>
      <c r="AE1" s="115"/>
      <c r="AG1" s="115" t="s">
        <v>91</v>
      </c>
      <c r="AH1" s="115"/>
      <c r="AJ1" s="116" t="s">
        <v>94</v>
      </c>
      <c r="AK1" s="116"/>
      <c r="AL1" s="116"/>
      <c r="AM1" s="116"/>
      <c r="AO1" s="116" t="s">
        <v>96</v>
      </c>
      <c r="AP1" s="116"/>
      <c r="AR1" s="115" t="s">
        <v>124</v>
      </c>
      <c r="AS1" s="115"/>
    </row>
    <row r="2" spans="1:45" ht="114.75" x14ac:dyDescent="0.25">
      <c r="A2" s="60" t="s">
        <v>53</v>
      </c>
      <c r="B2" s="60" t="s">
        <v>46</v>
      </c>
      <c r="C2" s="60" t="s">
        <v>45</v>
      </c>
      <c r="D2" s="60" t="s">
        <v>126</v>
      </c>
      <c r="E2" s="60" t="s">
        <v>127</v>
      </c>
      <c r="F2" s="67" t="s">
        <v>131</v>
      </c>
      <c r="G2" s="66" t="s">
        <v>132</v>
      </c>
      <c r="I2" s="66" t="s">
        <v>134</v>
      </c>
      <c r="J2" s="66" t="s">
        <v>80</v>
      </c>
      <c r="L2" s="66" t="s">
        <v>109</v>
      </c>
      <c r="M2" s="66" t="s">
        <v>110</v>
      </c>
      <c r="N2" s="66" t="s">
        <v>111</v>
      </c>
      <c r="O2" s="66" t="s">
        <v>83</v>
      </c>
      <c r="Q2" s="66" t="s">
        <v>112</v>
      </c>
      <c r="R2" s="66" t="s">
        <v>113</v>
      </c>
      <c r="S2" s="66" t="s">
        <v>114</v>
      </c>
      <c r="T2" s="66" t="s">
        <v>84</v>
      </c>
      <c r="V2" s="66" t="s">
        <v>115</v>
      </c>
      <c r="W2" s="66" t="s">
        <v>87</v>
      </c>
      <c r="Y2" s="66" t="s">
        <v>116</v>
      </c>
      <c r="Z2" s="3" t="s">
        <v>117</v>
      </c>
      <c r="AA2" s="66" t="s">
        <v>118</v>
      </c>
      <c r="AB2" s="66" t="s">
        <v>89</v>
      </c>
      <c r="AD2" s="66" t="s">
        <v>119</v>
      </c>
      <c r="AE2" s="66" t="s">
        <v>90</v>
      </c>
      <c r="AF2" s="62"/>
      <c r="AG2" s="66" t="s">
        <v>120</v>
      </c>
      <c r="AH2" s="66" t="s">
        <v>92</v>
      </c>
      <c r="AJ2" s="3" t="s">
        <v>122</v>
      </c>
      <c r="AK2" s="66" t="s">
        <v>128</v>
      </c>
      <c r="AL2" s="66" t="s">
        <v>121</v>
      </c>
      <c r="AM2" s="64" t="s">
        <v>95</v>
      </c>
      <c r="AN2" s="61"/>
      <c r="AO2" s="66" t="s">
        <v>123</v>
      </c>
      <c r="AP2" s="66" t="s">
        <v>97</v>
      </c>
      <c r="AR2" s="66" t="s">
        <v>125</v>
      </c>
      <c r="AS2" s="66" t="s">
        <v>98</v>
      </c>
    </row>
    <row r="3" spans="1:45" s="71" customFormat="1" x14ac:dyDescent="0.25">
      <c r="A3" s="69">
        <v>204</v>
      </c>
      <c r="B3" s="70">
        <v>440009</v>
      </c>
      <c r="C3" s="105" t="s">
        <v>281</v>
      </c>
      <c r="D3" s="69">
        <v>8</v>
      </c>
      <c r="E3" s="69" t="s">
        <v>283</v>
      </c>
      <c r="F3" s="69" t="s">
        <v>56</v>
      </c>
      <c r="G3" s="69">
        <v>-1</v>
      </c>
      <c r="I3" s="69" t="s">
        <v>60</v>
      </c>
      <c r="J3" s="69">
        <v>3</v>
      </c>
      <c r="L3" s="82">
        <v>4</v>
      </c>
      <c r="M3" s="69">
        <v>4</v>
      </c>
      <c r="N3" s="72">
        <f t="shared" ref="N3:N50" si="0">+IFERROR(L3/M3,0)</f>
        <v>1</v>
      </c>
      <c r="O3" s="69">
        <v>2</v>
      </c>
      <c r="P3" s="77"/>
      <c r="Q3" s="69">
        <v>1</v>
      </c>
      <c r="R3" s="69">
        <v>4</v>
      </c>
      <c r="S3" s="72">
        <f t="shared" ref="S3:S50" si="1">+IFERROR(Q3/R3,0)</f>
        <v>0.25</v>
      </c>
      <c r="T3" s="69">
        <v>1</v>
      </c>
      <c r="U3" s="77"/>
      <c r="V3" s="96" t="s">
        <v>61</v>
      </c>
      <c r="W3" s="69">
        <v>0</v>
      </c>
      <c r="X3" s="77"/>
      <c r="Y3" s="73">
        <f>+VLOOKUP(B3,'[1]5 RAD'!$A:$W,23,0)</f>
        <v>0</v>
      </c>
      <c r="Z3" s="73">
        <f>+VLOOKUP(B3,'[1]5 RAD'!$A$60:$E$107,5,0)</f>
        <v>58095</v>
      </c>
      <c r="AA3" s="72">
        <f>+Y3/Z3</f>
        <v>0</v>
      </c>
      <c r="AB3" s="69">
        <v>-1</v>
      </c>
      <c r="AC3" s="77"/>
      <c r="AD3" s="69"/>
      <c r="AE3" s="69"/>
      <c r="AF3" s="77"/>
      <c r="AG3" s="97">
        <v>140</v>
      </c>
      <c r="AH3" s="69">
        <v>0</v>
      </c>
      <c r="AI3" s="77"/>
      <c r="AJ3" s="69">
        <v>0</v>
      </c>
      <c r="AK3" s="69"/>
      <c r="AL3" s="69"/>
      <c r="AM3" s="69">
        <v>3</v>
      </c>
      <c r="AN3" s="77"/>
      <c r="AO3" s="72" t="s">
        <v>103</v>
      </c>
      <c r="AP3" s="69">
        <v>0</v>
      </c>
      <c r="AQ3" s="77"/>
      <c r="AR3" s="69" t="s">
        <v>338</v>
      </c>
      <c r="AS3" s="69">
        <v>0</v>
      </c>
    </row>
    <row r="4" spans="1:45" s="71" customFormat="1" x14ac:dyDescent="0.2">
      <c r="A4" s="69">
        <v>204</v>
      </c>
      <c r="B4" s="70">
        <v>440011</v>
      </c>
      <c r="C4" s="106" t="s">
        <v>321</v>
      </c>
      <c r="D4" s="69">
        <v>8</v>
      </c>
      <c r="E4" s="69" t="s">
        <v>283</v>
      </c>
      <c r="F4" s="69"/>
      <c r="G4" s="69"/>
      <c r="I4" s="69"/>
      <c r="J4" s="69"/>
      <c r="L4" s="82"/>
      <c r="M4" s="69"/>
      <c r="N4" s="72">
        <f t="shared" si="0"/>
        <v>0</v>
      </c>
      <c r="O4" s="69">
        <v>0</v>
      </c>
      <c r="P4" s="77"/>
      <c r="Q4" s="69"/>
      <c r="R4" s="69"/>
      <c r="S4" s="72">
        <f t="shared" si="1"/>
        <v>0</v>
      </c>
      <c r="T4" s="69">
        <v>0</v>
      </c>
      <c r="U4" s="77"/>
      <c r="V4" s="96" t="s">
        <v>61</v>
      </c>
      <c r="W4" s="69">
        <v>0</v>
      </c>
      <c r="X4" s="77"/>
      <c r="Y4" s="73">
        <f>+VLOOKUP(B4,'[1]5 RAD'!$A:$W,23,0)</f>
        <v>1112.0050000006158</v>
      </c>
      <c r="Z4" s="73">
        <f>+VLOOKUP(B4,'[1]5 RAD'!$A$60:$E$107,5,0)</f>
        <v>90383</v>
      </c>
      <c r="AA4" s="72">
        <f t="shared" ref="AA4:AA49" si="2">+Y4/Z4</f>
        <v>1.2303253930502593E-2</v>
      </c>
      <c r="AB4" s="69">
        <v>1</v>
      </c>
      <c r="AC4" s="77"/>
      <c r="AD4" s="69"/>
      <c r="AE4" s="69"/>
      <c r="AF4" s="77"/>
      <c r="AG4" s="97">
        <v>133</v>
      </c>
      <c r="AH4" s="69">
        <v>0</v>
      </c>
      <c r="AI4" s="77"/>
      <c r="AJ4" s="69">
        <v>0</v>
      </c>
      <c r="AK4" s="69"/>
      <c r="AL4" s="69"/>
      <c r="AM4" s="69">
        <v>3</v>
      </c>
      <c r="AN4" s="77"/>
      <c r="AO4" s="72" t="s">
        <v>108</v>
      </c>
      <c r="AP4" s="69">
        <v>3</v>
      </c>
      <c r="AQ4" s="77"/>
      <c r="AR4" s="69" t="s">
        <v>338</v>
      </c>
      <c r="AS4" s="69">
        <v>0</v>
      </c>
    </row>
    <row r="5" spans="1:45" s="71" customFormat="1" ht="15" x14ac:dyDescent="0.25">
      <c r="A5" s="69">
        <v>204</v>
      </c>
      <c r="B5" s="69">
        <v>440018</v>
      </c>
      <c r="C5" s="105" t="s">
        <v>282</v>
      </c>
      <c r="D5" s="69">
        <v>8</v>
      </c>
      <c r="E5" s="69" t="s">
        <v>283</v>
      </c>
      <c r="F5" s="76" t="s">
        <v>58</v>
      </c>
      <c r="G5" s="69">
        <v>2</v>
      </c>
      <c r="H5" s="69"/>
      <c r="I5" s="80" t="s">
        <v>60</v>
      </c>
      <c r="J5" s="69">
        <v>3</v>
      </c>
      <c r="K5" s="69"/>
      <c r="L5" s="69">
        <v>5</v>
      </c>
      <c r="M5" s="69">
        <v>8</v>
      </c>
      <c r="N5" s="72">
        <f t="shared" si="0"/>
        <v>0.625</v>
      </c>
      <c r="O5" s="69">
        <v>0</v>
      </c>
      <c r="P5" s="69"/>
      <c r="Q5" s="98">
        <v>5</v>
      </c>
      <c r="R5" s="69">
        <v>5</v>
      </c>
      <c r="S5" s="72">
        <f t="shared" si="1"/>
        <v>1</v>
      </c>
      <c r="T5" s="69">
        <v>2</v>
      </c>
      <c r="U5" s="69"/>
      <c r="V5" s="80" t="s">
        <v>278</v>
      </c>
      <c r="W5" s="69">
        <v>1</v>
      </c>
      <c r="X5" s="69">
        <v>1</v>
      </c>
      <c r="Y5" s="73">
        <f>+VLOOKUP(B5,'[1]5 RAD'!$A:$W,23,0)</f>
        <v>64401.129000037094</v>
      </c>
      <c r="Z5" s="73">
        <f>+VLOOKUP(B5,'[1]5 RAD'!$A$60:$E$107,5,0)</f>
        <v>653110</v>
      </c>
      <c r="AA5" s="72">
        <f t="shared" si="2"/>
        <v>9.8606864081145745E-2</v>
      </c>
      <c r="AB5" s="69">
        <v>2</v>
      </c>
      <c r="AC5" s="69"/>
      <c r="AD5" s="80"/>
      <c r="AE5" s="69"/>
      <c r="AF5" s="69"/>
      <c r="AG5" s="80">
        <v>253</v>
      </c>
      <c r="AH5" s="69">
        <v>3</v>
      </c>
      <c r="AI5" s="69"/>
      <c r="AJ5" s="69">
        <v>0</v>
      </c>
      <c r="AK5" s="69"/>
      <c r="AL5" s="69"/>
      <c r="AM5" s="69">
        <v>3</v>
      </c>
      <c r="AN5" s="69"/>
      <c r="AO5" s="72" t="s">
        <v>101</v>
      </c>
      <c r="AP5" s="69">
        <v>2</v>
      </c>
      <c r="AQ5" s="69"/>
      <c r="AR5" s="69" t="s">
        <v>338</v>
      </c>
      <c r="AS5" s="69">
        <v>0</v>
      </c>
    </row>
    <row r="6" spans="1:45" s="71" customFormat="1" x14ac:dyDescent="0.25">
      <c r="A6" s="69">
        <v>204</v>
      </c>
      <c r="B6" s="70">
        <v>440073</v>
      </c>
      <c r="C6" s="105" t="s">
        <v>284</v>
      </c>
      <c r="D6" s="69">
        <v>8</v>
      </c>
      <c r="E6" s="69" t="s">
        <v>283</v>
      </c>
      <c r="F6" s="69"/>
      <c r="G6" s="69"/>
      <c r="I6" s="69"/>
      <c r="J6" s="69"/>
      <c r="L6" s="82"/>
      <c r="M6" s="69"/>
      <c r="N6" s="72">
        <f t="shared" si="0"/>
        <v>0</v>
      </c>
      <c r="O6" s="69"/>
      <c r="P6" s="77"/>
      <c r="Q6" s="69"/>
      <c r="R6" s="69"/>
      <c r="S6" s="72">
        <f t="shared" si="1"/>
        <v>0</v>
      </c>
      <c r="T6" s="69"/>
      <c r="U6" s="77"/>
      <c r="V6" s="96"/>
      <c r="W6" s="69"/>
      <c r="X6" s="77"/>
      <c r="Y6" s="73">
        <f>+VLOOKUP(B6,'[1]5 RAD'!$A:$W,23,0)</f>
        <v>21739.31700000001</v>
      </c>
      <c r="Z6" s="73">
        <f>+VLOOKUP(B6,'[1]5 RAD'!$A$60:$E$107,5,0)</f>
        <v>36254</v>
      </c>
      <c r="AA6" s="72">
        <f t="shared" si="2"/>
        <v>0.59963912947536846</v>
      </c>
      <c r="AB6" s="69">
        <v>3</v>
      </c>
      <c r="AC6" s="77"/>
      <c r="AD6" s="69"/>
      <c r="AE6" s="69"/>
      <c r="AF6" s="77"/>
      <c r="AG6" s="97">
        <v>93</v>
      </c>
      <c r="AH6" s="69">
        <v>-1</v>
      </c>
      <c r="AI6" s="77"/>
      <c r="AJ6" s="69">
        <v>0</v>
      </c>
      <c r="AK6" s="69"/>
      <c r="AL6" s="69"/>
      <c r="AM6" s="69">
        <v>3</v>
      </c>
      <c r="AN6" s="77"/>
      <c r="AO6" s="72" t="s">
        <v>103</v>
      </c>
      <c r="AP6" s="69">
        <v>0</v>
      </c>
      <c r="AQ6" s="77"/>
      <c r="AR6" s="69" t="s">
        <v>338</v>
      </c>
      <c r="AS6" s="69">
        <v>0</v>
      </c>
    </row>
    <row r="7" spans="1:45" s="71" customFormat="1" x14ac:dyDescent="0.25">
      <c r="A7" s="69">
        <v>204</v>
      </c>
      <c r="B7" s="70">
        <v>440075</v>
      </c>
      <c r="C7" s="105" t="s">
        <v>280</v>
      </c>
      <c r="D7" s="69">
        <v>8</v>
      </c>
      <c r="E7" s="69" t="s">
        <v>283</v>
      </c>
      <c r="F7" s="69" t="s">
        <v>57</v>
      </c>
      <c r="G7" s="69">
        <v>3</v>
      </c>
      <c r="I7" s="69" t="s">
        <v>60</v>
      </c>
      <c r="J7" s="69">
        <v>3</v>
      </c>
      <c r="L7" s="82">
        <v>13</v>
      </c>
      <c r="M7" s="69">
        <v>22</v>
      </c>
      <c r="N7" s="72">
        <f t="shared" si="0"/>
        <v>0.59090909090909094</v>
      </c>
      <c r="O7" s="69">
        <v>0</v>
      </c>
      <c r="P7" s="77"/>
      <c r="Q7" s="69">
        <v>9</v>
      </c>
      <c r="R7" s="69">
        <v>13</v>
      </c>
      <c r="S7" s="72">
        <f t="shared" si="1"/>
        <v>0.69230769230769229</v>
      </c>
      <c r="T7" s="69">
        <v>2</v>
      </c>
      <c r="U7" s="77"/>
      <c r="V7" s="96" t="s">
        <v>60</v>
      </c>
      <c r="W7" s="69">
        <v>1</v>
      </c>
      <c r="X7" s="77"/>
      <c r="Y7" s="73">
        <f>+VLOOKUP(B7,'[1]5 RAD'!$A:$W,23,0)</f>
        <v>238070.59500010195</v>
      </c>
      <c r="Z7" s="73">
        <f>+VLOOKUP(B7,'[1]5 RAD'!$A$60:$E$107,5,0)</f>
        <v>1108758</v>
      </c>
      <c r="AA7" s="72">
        <f t="shared" si="2"/>
        <v>0.2147182658434951</v>
      </c>
      <c r="AB7" s="69">
        <v>3</v>
      </c>
      <c r="AC7" s="77"/>
      <c r="AD7" s="69"/>
      <c r="AE7" s="69"/>
      <c r="AF7" s="77"/>
      <c r="AG7" s="97">
        <v>271</v>
      </c>
      <c r="AH7" s="69">
        <v>3</v>
      </c>
      <c r="AI7" s="77"/>
      <c r="AJ7" s="69">
        <v>0</v>
      </c>
      <c r="AK7" s="69"/>
      <c r="AL7" s="69"/>
      <c r="AM7" s="69">
        <v>3</v>
      </c>
      <c r="AN7" s="77"/>
      <c r="AO7" s="72" t="s">
        <v>103</v>
      </c>
      <c r="AP7" s="69">
        <v>0</v>
      </c>
      <c r="AQ7" s="77"/>
      <c r="AR7" s="69" t="s">
        <v>338</v>
      </c>
      <c r="AS7" s="69">
        <v>0</v>
      </c>
    </row>
    <row r="8" spans="1:45" s="71" customFormat="1" x14ac:dyDescent="0.25">
      <c r="A8" s="69">
        <v>204</v>
      </c>
      <c r="B8" s="70">
        <v>440076</v>
      </c>
      <c r="C8" s="105" t="s">
        <v>322</v>
      </c>
      <c r="D8" s="69">
        <v>8</v>
      </c>
      <c r="E8" s="69" t="s">
        <v>283</v>
      </c>
      <c r="F8" s="69"/>
      <c r="G8" s="69"/>
      <c r="I8" s="69"/>
      <c r="J8" s="69"/>
      <c r="L8" s="82"/>
      <c r="M8" s="69"/>
      <c r="N8" s="72">
        <f t="shared" si="0"/>
        <v>0</v>
      </c>
      <c r="O8" s="69">
        <v>0</v>
      </c>
      <c r="P8" s="77"/>
      <c r="Q8" s="69"/>
      <c r="R8" s="69"/>
      <c r="S8" s="99">
        <f t="shared" si="1"/>
        <v>0</v>
      </c>
      <c r="T8" s="69">
        <v>0</v>
      </c>
      <c r="U8" s="77"/>
      <c r="V8" s="96" t="s">
        <v>61</v>
      </c>
      <c r="W8" s="69">
        <v>0</v>
      </c>
      <c r="X8" s="77"/>
      <c r="Y8" s="73">
        <f>+VLOOKUP(B8,'[1]5 RAD'!$A:$W,23,0)</f>
        <v>55553.545000002254</v>
      </c>
      <c r="Z8" s="73">
        <f>+VLOOKUP(B8,'[1]5 RAD'!$A$60:$E$107,5,0)</f>
        <v>352093</v>
      </c>
      <c r="AA8" s="72">
        <f t="shared" si="2"/>
        <v>0.15778088459583761</v>
      </c>
      <c r="AB8" s="69">
        <v>3</v>
      </c>
      <c r="AC8" s="77"/>
      <c r="AD8" s="69"/>
      <c r="AE8" s="69"/>
      <c r="AF8" s="77"/>
      <c r="AG8" s="97">
        <v>132</v>
      </c>
      <c r="AH8" s="69">
        <v>0</v>
      </c>
      <c r="AI8" s="77"/>
      <c r="AJ8" s="69">
        <v>0</v>
      </c>
      <c r="AK8" s="69"/>
      <c r="AL8" s="69"/>
      <c r="AM8" s="69">
        <v>3</v>
      </c>
      <c r="AN8" s="77"/>
      <c r="AO8" s="72" t="s">
        <v>103</v>
      </c>
      <c r="AP8" s="69">
        <v>0</v>
      </c>
      <c r="AQ8" s="77"/>
      <c r="AR8" s="69" t="s">
        <v>338</v>
      </c>
      <c r="AS8" s="69">
        <v>0</v>
      </c>
    </row>
    <row r="9" spans="1:45" s="71" customFormat="1" x14ac:dyDescent="0.25">
      <c r="A9" s="69">
        <v>204</v>
      </c>
      <c r="B9" s="70">
        <v>440079</v>
      </c>
      <c r="C9" s="105" t="s">
        <v>282</v>
      </c>
      <c r="D9" s="69">
        <v>8</v>
      </c>
      <c r="E9" s="69" t="s">
        <v>283</v>
      </c>
      <c r="F9" s="69" t="s">
        <v>56</v>
      </c>
      <c r="G9" s="69">
        <v>-1</v>
      </c>
      <c r="I9" s="69" t="s">
        <v>60</v>
      </c>
      <c r="J9" s="69">
        <v>3</v>
      </c>
      <c r="L9" s="69">
        <v>2</v>
      </c>
      <c r="M9" s="69">
        <v>3</v>
      </c>
      <c r="N9" s="72">
        <f t="shared" si="0"/>
        <v>0.66666666666666663</v>
      </c>
      <c r="O9" s="69">
        <v>3</v>
      </c>
      <c r="P9" s="77"/>
      <c r="Q9" s="69">
        <v>3</v>
      </c>
      <c r="R9" s="69">
        <v>3</v>
      </c>
      <c r="S9" s="99">
        <f t="shared" si="1"/>
        <v>1</v>
      </c>
      <c r="T9" s="69">
        <v>2</v>
      </c>
      <c r="U9" s="77"/>
      <c r="V9" s="96" t="s">
        <v>60</v>
      </c>
      <c r="W9" s="69">
        <v>1</v>
      </c>
      <c r="X9" s="77"/>
      <c r="Y9" s="73">
        <f>+VLOOKUP(B9,'[1]5 RAD'!$A:$W,23,0)</f>
        <v>1954.1039999986533</v>
      </c>
      <c r="Z9" s="73">
        <f>+VLOOKUP(B9,'[1]5 RAD'!$A$60:$E$107,5,0)</f>
        <v>203997</v>
      </c>
      <c r="AA9" s="72">
        <f t="shared" si="2"/>
        <v>9.5790820453175943E-3</v>
      </c>
      <c r="AB9" s="69">
        <v>0</v>
      </c>
      <c r="AC9" s="77"/>
      <c r="AD9" s="69"/>
      <c r="AE9" s="69"/>
      <c r="AF9" s="77"/>
      <c r="AG9" s="97">
        <v>230</v>
      </c>
      <c r="AH9" s="69">
        <v>3</v>
      </c>
      <c r="AI9" s="77"/>
      <c r="AJ9" s="69">
        <v>0</v>
      </c>
      <c r="AK9" s="69"/>
      <c r="AL9" s="69"/>
      <c r="AM9" s="69">
        <v>3</v>
      </c>
      <c r="AN9" s="77"/>
      <c r="AO9" s="72" t="s">
        <v>103</v>
      </c>
      <c r="AP9" s="69">
        <v>0</v>
      </c>
      <c r="AQ9" s="77"/>
      <c r="AR9" s="69" t="s">
        <v>338</v>
      </c>
      <c r="AS9" s="69">
        <v>0</v>
      </c>
    </row>
    <row r="10" spans="1:45" s="71" customFormat="1" x14ac:dyDescent="0.25">
      <c r="A10" s="69">
        <v>204</v>
      </c>
      <c r="B10" s="70">
        <v>450046</v>
      </c>
      <c r="C10" s="105" t="s">
        <v>328</v>
      </c>
      <c r="D10" s="69">
        <v>8</v>
      </c>
      <c r="E10" s="69" t="s">
        <v>283</v>
      </c>
      <c r="F10" s="81"/>
      <c r="G10" s="69"/>
      <c r="I10" s="69"/>
      <c r="J10" s="69"/>
      <c r="L10" s="82"/>
      <c r="M10" s="69"/>
      <c r="N10" s="72">
        <f t="shared" si="0"/>
        <v>0</v>
      </c>
      <c r="O10" s="69">
        <v>0</v>
      </c>
      <c r="P10" s="77"/>
      <c r="Q10" s="69"/>
      <c r="R10" s="69"/>
      <c r="S10" s="72">
        <f t="shared" si="1"/>
        <v>0</v>
      </c>
      <c r="T10" s="69"/>
      <c r="U10" s="77"/>
      <c r="V10" s="96"/>
      <c r="W10" s="69"/>
      <c r="X10" s="77"/>
      <c r="Y10" s="73">
        <f>+VLOOKUP(B10,'[1]5 RAD'!$A:$W,23,0)</f>
        <v>7564.9729999995034</v>
      </c>
      <c r="Z10" s="73">
        <f>+VLOOKUP(B10,'[1]5 RAD'!$A$60:$E$107,5,0)</f>
        <v>167802</v>
      </c>
      <c r="AA10" s="72">
        <f t="shared" si="2"/>
        <v>4.5082734413174473E-2</v>
      </c>
      <c r="AB10" s="69">
        <v>1</v>
      </c>
      <c r="AC10" s="77"/>
      <c r="AD10" s="69"/>
      <c r="AE10" s="69"/>
      <c r="AF10" s="77"/>
      <c r="AG10" s="97">
        <v>138</v>
      </c>
      <c r="AH10" s="69">
        <v>0</v>
      </c>
      <c r="AI10" s="77"/>
      <c r="AJ10" s="69">
        <v>0</v>
      </c>
      <c r="AK10" s="69"/>
      <c r="AL10" s="69"/>
      <c r="AM10" s="69">
        <v>3</v>
      </c>
      <c r="AN10" s="77"/>
      <c r="AO10" s="72" t="s">
        <v>103</v>
      </c>
      <c r="AP10" s="69">
        <v>0</v>
      </c>
      <c r="AQ10" s="77"/>
      <c r="AR10" s="69" t="s">
        <v>338</v>
      </c>
      <c r="AS10" s="69">
        <v>0</v>
      </c>
    </row>
    <row r="11" spans="1:45" s="71" customFormat="1" x14ac:dyDescent="0.25">
      <c r="A11" s="69">
        <v>204</v>
      </c>
      <c r="B11" s="70">
        <v>450069</v>
      </c>
      <c r="C11" s="105" t="s">
        <v>329</v>
      </c>
      <c r="D11" s="69">
        <v>8</v>
      </c>
      <c r="E11" s="69" t="s">
        <v>283</v>
      </c>
      <c r="F11" s="76" t="s">
        <v>58</v>
      </c>
      <c r="G11" s="69">
        <v>2</v>
      </c>
      <c r="I11" s="69" t="s">
        <v>60</v>
      </c>
      <c r="J11" s="69">
        <v>3</v>
      </c>
      <c r="L11" s="69">
        <v>8</v>
      </c>
      <c r="M11" s="69">
        <v>11</v>
      </c>
      <c r="N11" s="72">
        <f t="shared" si="0"/>
        <v>0.72727272727272729</v>
      </c>
      <c r="O11" s="69">
        <v>0</v>
      </c>
      <c r="Q11" s="69">
        <v>4</v>
      </c>
      <c r="R11" s="69">
        <v>8</v>
      </c>
      <c r="S11" s="72">
        <f t="shared" si="1"/>
        <v>0.5</v>
      </c>
      <c r="T11" s="69">
        <v>1</v>
      </c>
      <c r="V11" s="69"/>
      <c r="W11" s="69"/>
      <c r="X11" s="77"/>
      <c r="Y11" s="73">
        <f>+VLOOKUP(B11,'[1]5 RAD'!$A:$W,23,0)</f>
        <v>0</v>
      </c>
      <c r="Z11" s="73">
        <f>+VLOOKUP(B11,'[1]5 RAD'!$A$60:$E$107,5,0)</f>
        <v>304570</v>
      </c>
      <c r="AA11" s="72">
        <f t="shared" si="2"/>
        <v>0</v>
      </c>
      <c r="AB11" s="69">
        <v>-1</v>
      </c>
      <c r="AC11" s="77"/>
      <c r="AD11" s="69"/>
      <c r="AE11" s="69"/>
      <c r="AF11" s="77"/>
      <c r="AG11" s="97">
        <v>244</v>
      </c>
      <c r="AH11" s="69">
        <v>3</v>
      </c>
      <c r="AI11" s="77"/>
      <c r="AJ11" s="69">
        <v>0</v>
      </c>
      <c r="AK11" s="69"/>
      <c r="AL11" s="69"/>
      <c r="AM11" s="69">
        <v>3</v>
      </c>
      <c r="AN11" s="77"/>
      <c r="AO11" s="72" t="s">
        <v>103</v>
      </c>
      <c r="AP11" s="69">
        <v>0</v>
      </c>
      <c r="AQ11" s="77"/>
      <c r="AR11" s="69" t="s">
        <v>338</v>
      </c>
      <c r="AS11" s="69">
        <v>0</v>
      </c>
    </row>
    <row r="12" spans="1:45" s="71" customFormat="1" x14ac:dyDescent="0.25">
      <c r="A12" s="69">
        <v>204</v>
      </c>
      <c r="B12" s="70">
        <v>450070</v>
      </c>
      <c r="C12" s="105" t="s">
        <v>330</v>
      </c>
      <c r="D12" s="69">
        <v>8</v>
      </c>
      <c r="E12" s="69" t="s">
        <v>283</v>
      </c>
      <c r="F12" s="76" t="s">
        <v>58</v>
      </c>
      <c r="G12" s="69">
        <v>2</v>
      </c>
      <c r="I12" s="69" t="s">
        <v>60</v>
      </c>
      <c r="J12" s="69">
        <v>3</v>
      </c>
      <c r="L12" s="82">
        <v>5</v>
      </c>
      <c r="M12" s="69">
        <v>6</v>
      </c>
      <c r="N12" s="72">
        <f t="shared" si="0"/>
        <v>0.83333333333333337</v>
      </c>
      <c r="O12" s="69">
        <v>2</v>
      </c>
      <c r="P12" s="77"/>
      <c r="Q12" s="69">
        <v>3</v>
      </c>
      <c r="R12" s="69">
        <v>5</v>
      </c>
      <c r="S12" s="72">
        <f t="shared" si="1"/>
        <v>0.6</v>
      </c>
      <c r="T12" s="69">
        <v>2</v>
      </c>
      <c r="U12" s="77"/>
      <c r="V12" s="96" t="s">
        <v>61</v>
      </c>
      <c r="W12" s="69">
        <v>0</v>
      </c>
      <c r="X12" s="77"/>
      <c r="Y12" s="73">
        <f>+VLOOKUP(B12,'[1]5 RAD'!$A:$W,23,0)</f>
        <v>0</v>
      </c>
      <c r="Z12" s="73">
        <f>+VLOOKUP(B12,'[1]5 RAD'!$A$60:$E$107,5,0)</f>
        <v>96303</v>
      </c>
      <c r="AA12" s="72">
        <f t="shared" si="2"/>
        <v>0</v>
      </c>
      <c r="AB12" s="69">
        <v>-1</v>
      </c>
      <c r="AC12" s="77"/>
      <c r="AD12" s="69"/>
      <c r="AE12" s="69"/>
      <c r="AF12" s="77"/>
      <c r="AG12" s="97">
        <v>269</v>
      </c>
      <c r="AH12" s="69">
        <v>3</v>
      </c>
      <c r="AI12" s="77"/>
      <c r="AJ12" s="69">
        <v>0</v>
      </c>
      <c r="AK12" s="69"/>
      <c r="AL12" s="69"/>
      <c r="AM12" s="69">
        <v>3</v>
      </c>
      <c r="AN12" s="77"/>
      <c r="AO12" s="72" t="s">
        <v>108</v>
      </c>
      <c r="AP12" s="69">
        <v>3</v>
      </c>
      <c r="AQ12" s="77"/>
      <c r="AR12" s="69" t="s">
        <v>338</v>
      </c>
      <c r="AS12" s="69">
        <v>0</v>
      </c>
    </row>
    <row r="13" spans="1:45" s="71" customFormat="1" ht="25.5" x14ac:dyDescent="0.25">
      <c r="A13" s="69">
        <v>204</v>
      </c>
      <c r="B13" s="70">
        <v>450072</v>
      </c>
      <c r="C13" s="105" t="s">
        <v>288</v>
      </c>
      <c r="D13" s="69">
        <v>8</v>
      </c>
      <c r="E13" s="69" t="s">
        <v>283</v>
      </c>
      <c r="F13" s="76" t="s">
        <v>58</v>
      </c>
      <c r="G13" s="69">
        <v>2</v>
      </c>
      <c r="I13" s="69" t="s">
        <v>60</v>
      </c>
      <c r="J13" s="69">
        <v>3</v>
      </c>
      <c r="L13" s="82">
        <v>20</v>
      </c>
      <c r="M13" s="69">
        <v>23</v>
      </c>
      <c r="N13" s="72">
        <f t="shared" si="0"/>
        <v>0.86956521739130432</v>
      </c>
      <c r="O13" s="69">
        <v>2</v>
      </c>
      <c r="P13" s="77"/>
      <c r="Q13" s="69">
        <v>9</v>
      </c>
      <c r="R13" s="69">
        <v>20</v>
      </c>
      <c r="S13" s="72">
        <f t="shared" si="1"/>
        <v>0.45</v>
      </c>
      <c r="T13" s="69">
        <v>1</v>
      </c>
      <c r="U13" s="77"/>
      <c r="V13" s="96" t="s">
        <v>61</v>
      </c>
      <c r="W13" s="69">
        <v>0</v>
      </c>
      <c r="X13" s="77"/>
      <c r="Y13" s="73">
        <f>+VLOOKUP(B13,'[1]5 RAD'!$A:$W,23,0)</f>
        <v>50176.850000014645</v>
      </c>
      <c r="Z13" s="73">
        <f>+VLOOKUP(B13,'[1]5 RAD'!$A$60:$E$107,5,0)</f>
        <v>717126</v>
      </c>
      <c r="AA13" s="72">
        <f t="shared" si="2"/>
        <v>6.996936382171981E-2</v>
      </c>
      <c r="AB13" s="69">
        <v>2</v>
      </c>
      <c r="AC13" s="77"/>
      <c r="AD13" s="69"/>
      <c r="AE13" s="69"/>
      <c r="AF13" s="77"/>
      <c r="AG13" s="97">
        <v>293</v>
      </c>
      <c r="AH13" s="69">
        <v>3</v>
      </c>
      <c r="AI13" s="77"/>
      <c r="AJ13" s="69">
        <v>0</v>
      </c>
      <c r="AK13" s="69"/>
      <c r="AL13" s="76"/>
      <c r="AM13" s="69">
        <v>3</v>
      </c>
      <c r="AN13" s="77"/>
      <c r="AO13" s="100" t="s">
        <v>102</v>
      </c>
      <c r="AP13" s="69">
        <v>1</v>
      </c>
      <c r="AQ13" s="77"/>
      <c r="AR13" s="69" t="s">
        <v>338</v>
      </c>
      <c r="AS13" s="69">
        <v>0</v>
      </c>
    </row>
    <row r="14" spans="1:45" s="71" customFormat="1" ht="25.5" x14ac:dyDescent="0.25">
      <c r="A14" s="69">
        <v>204</v>
      </c>
      <c r="B14" s="70">
        <v>460098</v>
      </c>
      <c r="C14" s="105" t="s">
        <v>331</v>
      </c>
      <c r="D14" s="69">
        <v>8</v>
      </c>
      <c r="E14" s="69" t="s">
        <v>283</v>
      </c>
      <c r="F14" s="69" t="s">
        <v>56</v>
      </c>
      <c r="G14" s="69">
        <v>-1</v>
      </c>
      <c r="I14" s="69" t="s">
        <v>60</v>
      </c>
      <c r="J14" s="69">
        <v>3</v>
      </c>
      <c r="L14" s="69">
        <v>5</v>
      </c>
      <c r="M14" s="69">
        <v>6</v>
      </c>
      <c r="N14" s="72">
        <f t="shared" si="0"/>
        <v>0.83333333333333337</v>
      </c>
      <c r="O14" s="69">
        <v>2</v>
      </c>
      <c r="P14" s="77"/>
      <c r="Q14" s="69">
        <v>3</v>
      </c>
      <c r="R14" s="69">
        <v>5</v>
      </c>
      <c r="S14" s="72">
        <f t="shared" si="1"/>
        <v>0.6</v>
      </c>
      <c r="T14" s="69">
        <v>2</v>
      </c>
      <c r="U14" s="77"/>
      <c r="V14" s="96" t="s">
        <v>60</v>
      </c>
      <c r="W14" s="69">
        <v>1</v>
      </c>
      <c r="X14" s="77"/>
      <c r="Y14" s="73">
        <f>+VLOOKUP(B14,'[1]5 RAD'!$A:$W,23,0)</f>
        <v>30870.946000008378</v>
      </c>
      <c r="Z14" s="73">
        <f>+VLOOKUP(B14,'[1]5 RAD'!$A$60:$E$107,5,0)</f>
        <v>254674</v>
      </c>
      <c r="AA14" s="72">
        <f t="shared" si="2"/>
        <v>0.12121750159030124</v>
      </c>
      <c r="AB14" s="69">
        <v>3</v>
      </c>
      <c r="AC14" s="77"/>
      <c r="AD14" s="69"/>
      <c r="AE14" s="69"/>
      <c r="AF14" s="77"/>
      <c r="AG14" s="97">
        <v>239</v>
      </c>
      <c r="AH14" s="69">
        <v>3</v>
      </c>
      <c r="AI14" s="77"/>
      <c r="AJ14" s="69">
        <v>0</v>
      </c>
      <c r="AK14" s="69"/>
      <c r="AL14" s="69"/>
      <c r="AM14" s="69">
        <v>3</v>
      </c>
      <c r="AN14" s="77"/>
      <c r="AO14" s="100" t="s">
        <v>102</v>
      </c>
      <c r="AP14" s="69">
        <v>1</v>
      </c>
      <c r="AQ14" s="77"/>
      <c r="AR14" s="69" t="s">
        <v>338</v>
      </c>
      <c r="AS14" s="69">
        <v>0</v>
      </c>
    </row>
    <row r="15" spans="1:45" s="71" customFormat="1" ht="25.5" x14ac:dyDescent="0.25">
      <c r="A15" s="69">
        <v>204</v>
      </c>
      <c r="B15" s="70">
        <v>460103</v>
      </c>
      <c r="C15" s="105" t="s">
        <v>291</v>
      </c>
      <c r="D15" s="69">
        <v>8</v>
      </c>
      <c r="E15" s="69" t="s">
        <v>283</v>
      </c>
      <c r="F15" s="69" t="s">
        <v>57</v>
      </c>
      <c r="G15" s="69">
        <v>3</v>
      </c>
      <c r="I15" s="69" t="s">
        <v>60</v>
      </c>
      <c r="J15" s="69">
        <v>3</v>
      </c>
      <c r="L15" s="82">
        <v>22</v>
      </c>
      <c r="M15" s="69">
        <v>34</v>
      </c>
      <c r="N15" s="72">
        <f t="shared" si="0"/>
        <v>0.6470588235294118</v>
      </c>
      <c r="O15" s="69">
        <v>0</v>
      </c>
      <c r="P15" s="77"/>
      <c r="Q15" s="69">
        <v>14</v>
      </c>
      <c r="R15" s="69">
        <v>23</v>
      </c>
      <c r="S15" s="72">
        <f t="shared" si="1"/>
        <v>0.60869565217391308</v>
      </c>
      <c r="T15" s="69">
        <v>2</v>
      </c>
      <c r="U15" s="77"/>
      <c r="V15" s="96" t="s">
        <v>61</v>
      </c>
      <c r="W15" s="69">
        <v>0</v>
      </c>
      <c r="X15" s="77"/>
      <c r="Y15" s="73">
        <f>+VLOOKUP(B15,'[1]5 RAD'!$A:$W,23,0)</f>
        <v>33434.673999989987</v>
      </c>
      <c r="Z15" s="73">
        <f>+VLOOKUP(B15,'[1]5 RAD'!$A$60:$E$107,5,0)</f>
        <v>324868</v>
      </c>
      <c r="AA15" s="72">
        <f t="shared" si="2"/>
        <v>0.1029177204279584</v>
      </c>
      <c r="AB15" s="69">
        <v>3</v>
      </c>
      <c r="AC15" s="77"/>
      <c r="AD15" s="69"/>
      <c r="AE15" s="69"/>
      <c r="AF15" s="77"/>
      <c r="AG15" s="97">
        <v>254</v>
      </c>
      <c r="AH15" s="69">
        <v>3</v>
      </c>
      <c r="AI15" s="77"/>
      <c r="AJ15" s="69">
        <v>0</v>
      </c>
      <c r="AK15" s="69"/>
      <c r="AL15" s="69"/>
      <c r="AM15" s="69">
        <v>3</v>
      </c>
      <c r="AN15" s="77"/>
      <c r="AO15" s="100" t="s">
        <v>102</v>
      </c>
      <c r="AP15" s="69">
        <v>1</v>
      </c>
      <c r="AQ15" s="77"/>
      <c r="AR15" s="69" t="s">
        <v>338</v>
      </c>
      <c r="AS15" s="69">
        <v>0</v>
      </c>
    </row>
    <row r="16" spans="1:45" s="71" customFormat="1" x14ac:dyDescent="0.25">
      <c r="A16" s="69">
        <v>204</v>
      </c>
      <c r="B16" s="70">
        <v>460104</v>
      </c>
      <c r="C16" s="105" t="s">
        <v>293</v>
      </c>
      <c r="D16" s="69">
        <v>8</v>
      </c>
      <c r="E16" s="69" t="s">
        <v>283</v>
      </c>
      <c r="F16" s="69" t="s">
        <v>57</v>
      </c>
      <c r="G16" s="69">
        <v>3</v>
      </c>
      <c r="I16" s="69" t="s">
        <v>60</v>
      </c>
      <c r="J16" s="69">
        <v>3</v>
      </c>
      <c r="L16" s="82">
        <v>8</v>
      </c>
      <c r="M16" s="69">
        <v>10</v>
      </c>
      <c r="N16" s="72">
        <f t="shared" si="0"/>
        <v>0.8</v>
      </c>
      <c r="O16" s="69">
        <v>2</v>
      </c>
      <c r="P16" s="77"/>
      <c r="Q16" s="69">
        <v>7</v>
      </c>
      <c r="R16" s="69">
        <v>8</v>
      </c>
      <c r="S16" s="72">
        <f t="shared" si="1"/>
        <v>0.875</v>
      </c>
      <c r="T16" s="69">
        <v>2</v>
      </c>
      <c r="U16" s="77"/>
      <c r="V16" s="96" t="s">
        <v>61</v>
      </c>
      <c r="W16" s="69">
        <v>0</v>
      </c>
      <c r="X16" s="77"/>
      <c r="Y16" s="73">
        <f>+VLOOKUP(B16,'[1]5 RAD'!$A:$W,23,0)</f>
        <v>74907.392999988864</v>
      </c>
      <c r="Z16" s="73">
        <f>+VLOOKUP(B16,'[1]5 RAD'!$A$60:$E$107,5,0)</f>
        <v>669967</v>
      </c>
      <c r="AA16" s="72">
        <f t="shared" si="2"/>
        <v>0.11180758604526621</v>
      </c>
      <c r="AB16" s="69">
        <v>3</v>
      </c>
      <c r="AC16" s="77"/>
      <c r="AD16" s="69"/>
      <c r="AE16" s="69"/>
      <c r="AF16" s="77"/>
      <c r="AG16" s="97">
        <v>255</v>
      </c>
      <c r="AH16" s="69">
        <v>3</v>
      </c>
      <c r="AI16" s="77"/>
      <c r="AJ16" s="69">
        <v>0</v>
      </c>
      <c r="AK16" s="69"/>
      <c r="AL16" s="69"/>
      <c r="AM16" s="69">
        <v>3</v>
      </c>
      <c r="AN16" s="77"/>
      <c r="AO16" s="72" t="s">
        <v>103</v>
      </c>
      <c r="AP16" s="69">
        <v>0</v>
      </c>
      <c r="AQ16" s="77"/>
      <c r="AR16" s="69" t="s">
        <v>338</v>
      </c>
      <c r="AS16" s="69">
        <v>0</v>
      </c>
    </row>
    <row r="17" spans="1:45" s="71" customFormat="1" x14ac:dyDescent="0.25">
      <c r="A17" s="69">
        <v>204</v>
      </c>
      <c r="B17" s="70">
        <v>460133</v>
      </c>
      <c r="C17" s="105" t="s">
        <v>292</v>
      </c>
      <c r="D17" s="69">
        <v>8</v>
      </c>
      <c r="E17" s="69" t="s">
        <v>283</v>
      </c>
      <c r="F17" s="69" t="s">
        <v>57</v>
      </c>
      <c r="G17" s="69">
        <v>3</v>
      </c>
      <c r="I17" s="69" t="s">
        <v>60</v>
      </c>
      <c r="J17" s="69">
        <v>3</v>
      </c>
      <c r="L17" s="82">
        <v>20</v>
      </c>
      <c r="M17" s="69">
        <v>25</v>
      </c>
      <c r="N17" s="72">
        <f t="shared" si="0"/>
        <v>0.8</v>
      </c>
      <c r="O17" s="69">
        <v>2</v>
      </c>
      <c r="P17" s="77"/>
      <c r="Q17" s="69">
        <v>14</v>
      </c>
      <c r="R17" s="69">
        <v>20</v>
      </c>
      <c r="S17" s="72">
        <f t="shared" si="1"/>
        <v>0.7</v>
      </c>
      <c r="T17" s="69">
        <v>2</v>
      </c>
      <c r="U17" s="77"/>
      <c r="V17" s="96" t="s">
        <v>60</v>
      </c>
      <c r="W17" s="69">
        <v>1</v>
      </c>
      <c r="X17" s="77"/>
      <c r="Y17" s="73">
        <f>+VLOOKUP(B17,'[1]5 RAD'!$A:$W,23,0)</f>
        <v>86309.835999946576</v>
      </c>
      <c r="Z17" s="73">
        <f>+VLOOKUP(B17,'[1]5 RAD'!$A$60:$E$107,5,0)</f>
        <v>2142540</v>
      </c>
      <c r="AA17" s="72">
        <f t="shared" si="2"/>
        <v>4.0283885481693024E-2</v>
      </c>
      <c r="AB17" s="69">
        <v>1</v>
      </c>
      <c r="AC17" s="77"/>
      <c r="AD17" s="69"/>
      <c r="AE17" s="69"/>
      <c r="AF17" s="77"/>
      <c r="AG17" s="97">
        <v>275</v>
      </c>
      <c r="AH17" s="69">
        <v>3</v>
      </c>
      <c r="AI17" s="77"/>
      <c r="AJ17" s="69">
        <v>0</v>
      </c>
      <c r="AK17" s="69"/>
      <c r="AL17" s="69"/>
      <c r="AM17" s="69">
        <v>3</v>
      </c>
      <c r="AN17" s="77"/>
      <c r="AO17" s="72" t="s">
        <v>101</v>
      </c>
      <c r="AP17" s="69">
        <v>2</v>
      </c>
      <c r="AQ17" s="77"/>
      <c r="AR17" s="69" t="s">
        <v>338</v>
      </c>
      <c r="AS17" s="69">
        <v>0</v>
      </c>
    </row>
    <row r="18" spans="1:45" s="71" customFormat="1" x14ac:dyDescent="0.25">
      <c r="A18" s="69">
        <v>204</v>
      </c>
      <c r="B18" s="70">
        <v>470125</v>
      </c>
      <c r="C18" s="105" t="s">
        <v>332</v>
      </c>
      <c r="D18" s="69">
        <v>8</v>
      </c>
      <c r="E18" s="69" t="s">
        <v>283</v>
      </c>
      <c r="F18" s="69" t="s">
        <v>57</v>
      </c>
      <c r="G18" s="69">
        <v>3</v>
      </c>
      <c r="I18" s="69" t="s">
        <v>60</v>
      </c>
      <c r="J18" s="69">
        <v>3</v>
      </c>
      <c r="L18" s="69">
        <v>3</v>
      </c>
      <c r="M18" s="69">
        <v>7</v>
      </c>
      <c r="N18" s="72">
        <f t="shared" si="0"/>
        <v>0.42857142857142855</v>
      </c>
      <c r="O18" s="69">
        <v>0</v>
      </c>
      <c r="P18" s="77"/>
      <c r="Q18" s="69">
        <v>2</v>
      </c>
      <c r="R18" s="69">
        <v>7</v>
      </c>
      <c r="S18" s="72">
        <f t="shared" si="1"/>
        <v>0.2857142857142857</v>
      </c>
      <c r="T18" s="69">
        <v>1</v>
      </c>
      <c r="U18" s="77"/>
      <c r="V18" s="96" t="s">
        <v>60</v>
      </c>
      <c r="W18" s="69">
        <v>1</v>
      </c>
      <c r="X18" s="77"/>
      <c r="Y18" s="73">
        <f>+VLOOKUP(B18,'[1]5 RAD'!$A:$W,23,0)</f>
        <v>6812.2790000007662</v>
      </c>
      <c r="Z18" s="73">
        <f>+VLOOKUP(B18,'[1]5 RAD'!$A$60:$E$107,5,0)</f>
        <v>126456</v>
      </c>
      <c r="AA18" s="72">
        <f t="shared" si="2"/>
        <v>5.3870745555772495E-2</v>
      </c>
      <c r="AB18" s="69">
        <v>2</v>
      </c>
      <c r="AC18" s="77"/>
      <c r="AD18" s="69"/>
      <c r="AE18" s="69"/>
      <c r="AF18" s="77"/>
      <c r="AG18" s="97">
        <v>129</v>
      </c>
      <c r="AH18" s="69">
        <v>0</v>
      </c>
      <c r="AI18" s="77"/>
      <c r="AJ18" s="69">
        <v>0</v>
      </c>
      <c r="AK18" s="69"/>
      <c r="AL18" s="69"/>
      <c r="AM18" s="69">
        <v>3</v>
      </c>
      <c r="AN18" s="77"/>
      <c r="AO18" s="72" t="s">
        <v>103</v>
      </c>
      <c r="AP18" s="69">
        <v>0</v>
      </c>
      <c r="AQ18" s="77"/>
      <c r="AR18" s="69" t="s">
        <v>338</v>
      </c>
      <c r="AS18" s="69">
        <v>0</v>
      </c>
    </row>
    <row r="19" spans="1:45" s="71" customFormat="1" x14ac:dyDescent="0.25">
      <c r="A19" s="69">
        <v>204</v>
      </c>
      <c r="B19" s="70">
        <v>470141</v>
      </c>
      <c r="C19" s="105" t="s">
        <v>333</v>
      </c>
      <c r="D19" s="69">
        <v>8</v>
      </c>
      <c r="E19" s="69" t="s">
        <v>283</v>
      </c>
      <c r="F19" s="69" t="s">
        <v>57</v>
      </c>
      <c r="G19" s="69">
        <v>3</v>
      </c>
      <c r="I19" s="69" t="s">
        <v>60</v>
      </c>
      <c r="J19" s="69">
        <v>3</v>
      </c>
      <c r="L19" s="69">
        <v>13</v>
      </c>
      <c r="M19" s="69">
        <v>27</v>
      </c>
      <c r="N19" s="72">
        <f t="shared" si="0"/>
        <v>0.48148148148148145</v>
      </c>
      <c r="O19" s="69">
        <v>0</v>
      </c>
      <c r="P19" s="77"/>
      <c r="Q19" s="69">
        <v>8</v>
      </c>
      <c r="R19" s="69">
        <v>13</v>
      </c>
      <c r="S19" s="72">
        <f t="shared" si="1"/>
        <v>0.61538461538461542</v>
      </c>
      <c r="T19" s="69">
        <v>2</v>
      </c>
      <c r="U19" s="77"/>
      <c r="V19" s="96" t="s">
        <v>60</v>
      </c>
      <c r="W19" s="69">
        <v>1</v>
      </c>
      <c r="X19" s="77"/>
      <c r="Y19" s="73">
        <f>+VLOOKUP(B19,'[1]5 RAD'!$A:$W,23,0)</f>
        <v>0</v>
      </c>
      <c r="Z19" s="73">
        <f>+VLOOKUP(B19,'[1]5 RAD'!$A$60:$E$107,5,0)</f>
        <v>1468456</v>
      </c>
      <c r="AA19" s="72">
        <f t="shared" si="2"/>
        <v>0</v>
      </c>
      <c r="AB19" s="69">
        <v>-1</v>
      </c>
      <c r="AC19" s="77"/>
      <c r="AD19" s="69"/>
      <c r="AE19" s="69"/>
      <c r="AF19" s="77"/>
      <c r="AG19" s="97">
        <v>147</v>
      </c>
      <c r="AH19" s="69">
        <v>0</v>
      </c>
      <c r="AI19" s="77"/>
      <c r="AJ19" s="69">
        <v>0</v>
      </c>
      <c r="AK19" s="69"/>
      <c r="AL19" s="69"/>
      <c r="AM19" s="69">
        <v>3</v>
      </c>
      <c r="AN19" s="77"/>
      <c r="AO19" s="72" t="s">
        <v>108</v>
      </c>
      <c r="AP19" s="69">
        <v>3</v>
      </c>
      <c r="AQ19" s="77"/>
      <c r="AR19" s="69" t="s">
        <v>338</v>
      </c>
      <c r="AS19" s="69">
        <v>0</v>
      </c>
    </row>
    <row r="20" spans="1:45" s="71" customFormat="1" x14ac:dyDescent="0.25">
      <c r="A20" s="69">
        <v>204</v>
      </c>
      <c r="B20" s="70">
        <v>470145</v>
      </c>
      <c r="C20" s="105" t="s">
        <v>334</v>
      </c>
      <c r="D20" s="69">
        <v>8</v>
      </c>
      <c r="E20" s="69" t="s">
        <v>283</v>
      </c>
      <c r="F20" s="76" t="s">
        <v>58</v>
      </c>
      <c r="G20" s="69">
        <v>2</v>
      </c>
      <c r="I20" s="69" t="s">
        <v>60</v>
      </c>
      <c r="J20" s="69">
        <v>3</v>
      </c>
      <c r="L20" s="69">
        <v>4</v>
      </c>
      <c r="M20" s="69">
        <v>5</v>
      </c>
      <c r="N20" s="72">
        <f t="shared" si="0"/>
        <v>0.8</v>
      </c>
      <c r="O20" s="69">
        <v>2</v>
      </c>
      <c r="P20" s="77"/>
      <c r="Q20" s="69">
        <v>2</v>
      </c>
      <c r="R20" s="69">
        <v>4</v>
      </c>
      <c r="S20" s="72">
        <f t="shared" si="1"/>
        <v>0.5</v>
      </c>
      <c r="T20" s="69">
        <v>1</v>
      </c>
      <c r="U20" s="77"/>
      <c r="V20" s="96" t="s">
        <v>61</v>
      </c>
      <c r="W20" s="69">
        <v>0</v>
      </c>
      <c r="X20" s="77"/>
      <c r="Y20" s="73">
        <f>+VLOOKUP(B20,'[1]5 RAD'!$A:$W,23,0)</f>
        <v>2576.5300000000002</v>
      </c>
      <c r="Z20" s="73">
        <f>+VLOOKUP(B20,'[1]5 RAD'!$A$60:$E$107,5,0)</f>
        <v>39283</v>
      </c>
      <c r="AA20" s="72">
        <f t="shared" si="2"/>
        <v>6.558893159891048E-2</v>
      </c>
      <c r="AB20" s="69">
        <v>2</v>
      </c>
      <c r="AC20" s="77"/>
      <c r="AD20" s="69"/>
      <c r="AE20" s="69"/>
      <c r="AF20" s="77"/>
      <c r="AG20" s="97">
        <v>165</v>
      </c>
      <c r="AH20" s="69">
        <v>1</v>
      </c>
      <c r="AI20" s="77"/>
      <c r="AJ20" s="69">
        <v>0</v>
      </c>
      <c r="AK20" s="69"/>
      <c r="AL20" s="69"/>
      <c r="AM20" s="69">
        <v>3</v>
      </c>
      <c r="AN20" s="77"/>
      <c r="AO20" s="72" t="s">
        <v>108</v>
      </c>
      <c r="AP20" s="69">
        <v>3</v>
      </c>
      <c r="AQ20" s="77"/>
      <c r="AR20" s="69" t="s">
        <v>338</v>
      </c>
      <c r="AS20" s="69">
        <v>0</v>
      </c>
    </row>
    <row r="21" spans="1:45" s="71" customFormat="1" ht="25.5" x14ac:dyDescent="0.25">
      <c r="A21" s="69">
        <v>204</v>
      </c>
      <c r="B21" s="70">
        <v>470182</v>
      </c>
      <c r="C21" s="105" t="s">
        <v>294</v>
      </c>
      <c r="D21" s="69">
        <v>8</v>
      </c>
      <c r="E21" s="69" t="s">
        <v>283</v>
      </c>
      <c r="F21" s="69" t="s">
        <v>56</v>
      </c>
      <c r="G21" s="69">
        <v>-1</v>
      </c>
      <c r="I21" s="69" t="s">
        <v>60</v>
      </c>
      <c r="J21" s="69">
        <v>3</v>
      </c>
      <c r="L21" s="82">
        <v>15</v>
      </c>
      <c r="M21" s="69">
        <v>18</v>
      </c>
      <c r="N21" s="72">
        <f t="shared" si="0"/>
        <v>0.83333333333333337</v>
      </c>
      <c r="O21" s="69">
        <v>2</v>
      </c>
      <c r="P21" s="77"/>
      <c r="Q21" s="69">
        <v>7</v>
      </c>
      <c r="R21" s="69">
        <v>15</v>
      </c>
      <c r="S21" s="72">
        <f t="shared" si="1"/>
        <v>0.46666666666666667</v>
      </c>
      <c r="T21" s="69">
        <v>1</v>
      </c>
      <c r="U21" s="77"/>
      <c r="V21" s="96" t="s">
        <v>60</v>
      </c>
      <c r="W21" s="69">
        <v>1</v>
      </c>
      <c r="X21" s="77"/>
      <c r="Y21" s="73">
        <f>+VLOOKUP(B21,'[1]5 RAD'!$A:$W,23,0)</f>
        <v>0</v>
      </c>
      <c r="Z21" s="73">
        <f>+VLOOKUP(B21,'[1]5 RAD'!$A$60:$E$107,5,0)</f>
        <v>1138560</v>
      </c>
      <c r="AA21" s="72">
        <f t="shared" si="2"/>
        <v>0</v>
      </c>
      <c r="AB21" s="69">
        <v>-1</v>
      </c>
      <c r="AC21" s="77"/>
      <c r="AD21" s="69"/>
      <c r="AE21" s="69"/>
      <c r="AF21" s="77"/>
      <c r="AG21" s="97">
        <v>233</v>
      </c>
      <c r="AH21" s="69">
        <v>3</v>
      </c>
      <c r="AI21" s="77"/>
      <c r="AJ21" s="69">
        <v>0</v>
      </c>
      <c r="AK21" s="69"/>
      <c r="AL21" s="69"/>
      <c r="AM21" s="69">
        <v>3</v>
      </c>
      <c r="AN21" s="77"/>
      <c r="AO21" s="100" t="s">
        <v>102</v>
      </c>
      <c r="AP21" s="69">
        <v>1</v>
      </c>
      <c r="AQ21" s="77"/>
      <c r="AR21" s="69" t="s">
        <v>338</v>
      </c>
      <c r="AS21" s="69">
        <v>0</v>
      </c>
    </row>
    <row r="22" spans="1:45" s="71" customFormat="1" x14ac:dyDescent="0.25">
      <c r="A22" s="69">
        <v>204</v>
      </c>
      <c r="B22" s="70">
        <v>480181</v>
      </c>
      <c r="C22" s="105" t="s">
        <v>335</v>
      </c>
      <c r="D22" s="69">
        <v>8</v>
      </c>
      <c r="E22" s="69" t="s">
        <v>283</v>
      </c>
      <c r="F22" s="69" t="s">
        <v>56</v>
      </c>
      <c r="G22" s="69">
        <v>-1</v>
      </c>
      <c r="I22" s="69" t="s">
        <v>60</v>
      </c>
      <c r="J22" s="69">
        <v>3</v>
      </c>
      <c r="L22" s="69">
        <v>4</v>
      </c>
      <c r="M22" s="69">
        <v>6</v>
      </c>
      <c r="N22" s="72">
        <f t="shared" si="0"/>
        <v>0.66666666666666663</v>
      </c>
      <c r="O22" s="69">
        <v>0</v>
      </c>
      <c r="P22" s="77"/>
      <c r="Q22" s="69">
        <v>2</v>
      </c>
      <c r="R22" s="69">
        <v>4</v>
      </c>
      <c r="S22" s="72">
        <f t="shared" si="1"/>
        <v>0.5</v>
      </c>
      <c r="T22" s="69">
        <v>1</v>
      </c>
      <c r="U22" s="77"/>
      <c r="V22" s="96" t="s">
        <v>61</v>
      </c>
      <c r="W22" s="69">
        <v>0</v>
      </c>
      <c r="X22" s="77"/>
      <c r="Y22" s="73">
        <f>+VLOOKUP(B22,'[1]5 RAD'!$A:$W,23,0)</f>
        <v>0</v>
      </c>
      <c r="Z22" s="73">
        <f>+VLOOKUP(B22,'[1]5 RAD'!$A$60:$E$107,5,0)</f>
        <v>225608</v>
      </c>
      <c r="AA22" s="72">
        <f t="shared" si="2"/>
        <v>0</v>
      </c>
      <c r="AB22" s="69">
        <v>-1</v>
      </c>
      <c r="AC22" s="77"/>
      <c r="AD22" s="69"/>
      <c r="AE22" s="69"/>
      <c r="AF22" s="77"/>
      <c r="AG22" s="97">
        <v>200</v>
      </c>
      <c r="AH22" s="69">
        <v>3</v>
      </c>
      <c r="AI22" s="77"/>
      <c r="AJ22" s="69">
        <v>0</v>
      </c>
      <c r="AK22" s="69"/>
      <c r="AL22" s="69"/>
      <c r="AM22" s="69">
        <v>3</v>
      </c>
      <c r="AN22" s="77"/>
      <c r="AO22" s="72" t="s">
        <v>103</v>
      </c>
      <c r="AP22" s="69">
        <v>0</v>
      </c>
      <c r="AQ22" s="77"/>
      <c r="AR22" s="69" t="s">
        <v>338</v>
      </c>
      <c r="AS22" s="69">
        <v>0</v>
      </c>
    </row>
    <row r="23" spans="1:45" s="71" customFormat="1" x14ac:dyDescent="0.25">
      <c r="A23" s="69">
        <v>204</v>
      </c>
      <c r="B23" s="70">
        <v>480212</v>
      </c>
      <c r="C23" s="105" t="s">
        <v>340</v>
      </c>
      <c r="D23" s="69">
        <v>8</v>
      </c>
      <c r="E23" s="69" t="s">
        <v>283</v>
      </c>
      <c r="F23" s="69" t="s">
        <v>56</v>
      </c>
      <c r="G23" s="69">
        <v>-1</v>
      </c>
      <c r="I23" s="69" t="s">
        <v>60</v>
      </c>
      <c r="J23" s="69">
        <v>3</v>
      </c>
      <c r="L23" s="82">
        <v>2</v>
      </c>
      <c r="M23" s="69">
        <v>2</v>
      </c>
      <c r="N23" s="72">
        <f t="shared" si="0"/>
        <v>1</v>
      </c>
      <c r="O23" s="69">
        <v>2</v>
      </c>
      <c r="P23" s="77"/>
      <c r="Q23" s="69">
        <v>2</v>
      </c>
      <c r="R23" s="69">
        <v>3</v>
      </c>
      <c r="S23" s="72">
        <f t="shared" si="1"/>
        <v>0.66666666666666663</v>
      </c>
      <c r="T23" s="69">
        <v>2</v>
      </c>
      <c r="U23" s="77"/>
      <c r="V23" s="96" t="s">
        <v>60</v>
      </c>
      <c r="W23" s="69">
        <v>1</v>
      </c>
      <c r="X23" s="77"/>
      <c r="Y23" s="73">
        <f>+VLOOKUP(B23,'[1]5 RAD'!$A:$W,23,0)</f>
        <v>0</v>
      </c>
      <c r="Z23" s="73">
        <f>+VLOOKUP(B23,'[1]5 RAD'!$A$60:$E$107,5,0)</f>
        <v>4641</v>
      </c>
      <c r="AA23" s="72">
        <f t="shared" si="2"/>
        <v>0</v>
      </c>
      <c r="AB23" s="69">
        <v>-1</v>
      </c>
      <c r="AC23" s="77"/>
      <c r="AD23" s="69"/>
      <c r="AE23" s="69"/>
      <c r="AF23" s="77"/>
      <c r="AG23" s="97">
        <v>28</v>
      </c>
      <c r="AH23" s="69">
        <v>-1</v>
      </c>
      <c r="AI23" s="77"/>
      <c r="AJ23" s="69">
        <v>0</v>
      </c>
      <c r="AK23" s="69">
        <v>36</v>
      </c>
      <c r="AL23" s="69" t="s">
        <v>100</v>
      </c>
      <c r="AM23" s="69">
        <v>3</v>
      </c>
      <c r="AN23" s="77"/>
      <c r="AO23" s="72" t="s">
        <v>103</v>
      </c>
      <c r="AP23" s="69">
        <v>0</v>
      </c>
      <c r="AQ23" s="77"/>
      <c r="AR23" s="69" t="s">
        <v>338</v>
      </c>
      <c r="AS23" s="69">
        <v>0</v>
      </c>
    </row>
    <row r="24" spans="1:45" s="71" customFormat="1" x14ac:dyDescent="0.25">
      <c r="A24" s="69">
        <v>204</v>
      </c>
      <c r="B24" s="70">
        <v>490241</v>
      </c>
      <c r="C24" s="105" t="s">
        <v>297</v>
      </c>
      <c r="D24" s="69">
        <v>8</v>
      </c>
      <c r="E24" s="69" t="s">
        <v>283</v>
      </c>
      <c r="F24" s="69" t="s">
        <v>56</v>
      </c>
      <c r="G24" s="69">
        <v>-1</v>
      </c>
      <c r="I24" s="69" t="s">
        <v>61</v>
      </c>
      <c r="J24" s="69">
        <v>-1</v>
      </c>
      <c r="L24" s="82">
        <v>6</v>
      </c>
      <c r="M24" s="69">
        <v>10</v>
      </c>
      <c r="N24" s="72">
        <f t="shared" si="0"/>
        <v>0.6</v>
      </c>
      <c r="O24" s="69">
        <v>0</v>
      </c>
      <c r="P24" s="77"/>
      <c r="Q24" s="69">
        <v>3</v>
      </c>
      <c r="R24" s="69">
        <v>6</v>
      </c>
      <c r="S24" s="72">
        <f t="shared" si="1"/>
        <v>0.5</v>
      </c>
      <c r="T24" s="69">
        <v>1</v>
      </c>
      <c r="U24" s="77"/>
      <c r="V24" s="96" t="s">
        <v>61</v>
      </c>
      <c r="W24" s="69">
        <v>0</v>
      </c>
      <c r="X24" s="77"/>
      <c r="Y24" s="73">
        <f>+VLOOKUP(B24,'[1]5 RAD'!$A:$W,23,0)</f>
        <v>47909.809999992838</v>
      </c>
      <c r="Z24" s="73">
        <f>+VLOOKUP(B24,'[1]5 RAD'!$A$60:$E$107,5,0)</f>
        <v>267470</v>
      </c>
      <c r="AA24" s="72">
        <f t="shared" si="2"/>
        <v>0.17912218192691831</v>
      </c>
      <c r="AB24" s="69">
        <v>3</v>
      </c>
      <c r="AC24" s="77"/>
      <c r="AD24" s="69"/>
      <c r="AE24" s="69"/>
      <c r="AF24" s="77"/>
      <c r="AG24" s="97">
        <v>215</v>
      </c>
      <c r="AH24" s="69">
        <v>3</v>
      </c>
      <c r="AI24" s="77"/>
      <c r="AJ24" s="69">
        <v>0</v>
      </c>
      <c r="AK24" s="69"/>
      <c r="AL24" s="69"/>
      <c r="AM24" s="69">
        <v>3</v>
      </c>
      <c r="AN24" s="77"/>
      <c r="AO24" s="72" t="s">
        <v>108</v>
      </c>
      <c r="AP24" s="69">
        <v>3</v>
      </c>
      <c r="AQ24" s="77"/>
      <c r="AR24" s="69" t="s">
        <v>338</v>
      </c>
      <c r="AS24" s="69">
        <v>0</v>
      </c>
    </row>
    <row r="25" spans="1:45" s="71" customFormat="1" x14ac:dyDescent="0.25">
      <c r="A25" s="69">
        <v>204</v>
      </c>
      <c r="B25" s="70">
        <v>490246</v>
      </c>
      <c r="C25" s="105" t="s">
        <v>298</v>
      </c>
      <c r="D25" s="69">
        <v>8</v>
      </c>
      <c r="E25" s="69" t="s">
        <v>283</v>
      </c>
      <c r="F25" s="69" t="s">
        <v>57</v>
      </c>
      <c r="G25" s="69">
        <v>3</v>
      </c>
      <c r="I25" s="69" t="s">
        <v>60</v>
      </c>
      <c r="J25" s="69">
        <v>3</v>
      </c>
      <c r="L25" s="82">
        <v>8</v>
      </c>
      <c r="M25" s="69">
        <v>12</v>
      </c>
      <c r="N25" s="72">
        <f t="shared" si="0"/>
        <v>0.66666666666666663</v>
      </c>
      <c r="O25" s="69">
        <v>0</v>
      </c>
      <c r="P25" s="77"/>
      <c r="Q25" s="69">
        <v>6</v>
      </c>
      <c r="R25" s="69">
        <v>8</v>
      </c>
      <c r="S25" s="72">
        <f t="shared" si="1"/>
        <v>0.75</v>
      </c>
      <c r="T25" s="69">
        <v>2</v>
      </c>
      <c r="U25" s="77"/>
      <c r="V25" s="96" t="s">
        <v>61</v>
      </c>
      <c r="W25" s="69">
        <v>0</v>
      </c>
      <c r="X25" s="77"/>
      <c r="Y25" s="73">
        <f>+VLOOKUP(B25,'[1]5 RAD'!$A:$W,23,0)</f>
        <v>46430.598999997077</v>
      </c>
      <c r="Z25" s="73">
        <f>+VLOOKUP(B25,'[1]5 RAD'!$A$60:$E$107,5,0)</f>
        <v>452113</v>
      </c>
      <c r="AA25" s="72">
        <f t="shared" si="2"/>
        <v>0.10269688993680137</v>
      </c>
      <c r="AB25" s="69">
        <v>3</v>
      </c>
      <c r="AC25" s="77"/>
      <c r="AD25" s="69"/>
      <c r="AE25" s="69"/>
      <c r="AF25" s="77"/>
      <c r="AG25" s="97">
        <v>199</v>
      </c>
      <c r="AH25" s="69">
        <v>2</v>
      </c>
      <c r="AI25" s="77"/>
      <c r="AJ25" s="69">
        <v>0</v>
      </c>
      <c r="AK25" s="69"/>
      <c r="AL25" s="69"/>
      <c r="AM25" s="69">
        <v>3</v>
      </c>
      <c r="AN25" s="77"/>
      <c r="AO25" s="72" t="s">
        <v>101</v>
      </c>
      <c r="AP25" s="69">
        <v>2</v>
      </c>
      <c r="AQ25" s="77"/>
      <c r="AR25" s="69" t="s">
        <v>338</v>
      </c>
      <c r="AS25" s="69">
        <v>0</v>
      </c>
    </row>
    <row r="26" spans="1:45" s="71" customFormat="1" ht="15" x14ac:dyDescent="0.25">
      <c r="A26" s="69">
        <v>204</v>
      </c>
      <c r="B26" s="70">
        <v>490248</v>
      </c>
      <c r="C26" s="105" t="s">
        <v>296</v>
      </c>
      <c r="D26" s="69">
        <v>8</v>
      </c>
      <c r="E26" s="69" t="s">
        <v>283</v>
      </c>
      <c r="F26" s="69" t="s">
        <v>57</v>
      </c>
      <c r="G26" s="69">
        <v>3</v>
      </c>
      <c r="H26" s="80"/>
      <c r="I26" s="69" t="s">
        <v>60</v>
      </c>
      <c r="J26" s="69">
        <v>3</v>
      </c>
      <c r="K26" s="80"/>
      <c r="L26" s="69">
        <v>10</v>
      </c>
      <c r="M26" s="69">
        <v>13</v>
      </c>
      <c r="N26" s="72">
        <f t="shared" si="0"/>
        <v>0.76923076923076927</v>
      </c>
      <c r="O26" s="69">
        <v>0</v>
      </c>
      <c r="P26" s="80"/>
      <c r="Q26" s="69">
        <v>6</v>
      </c>
      <c r="R26" s="69">
        <v>10</v>
      </c>
      <c r="S26" s="72">
        <f t="shared" si="1"/>
        <v>0.6</v>
      </c>
      <c r="T26" s="69">
        <v>2</v>
      </c>
      <c r="U26" s="80"/>
      <c r="V26" s="69" t="s">
        <v>61</v>
      </c>
      <c r="W26" s="69">
        <v>0</v>
      </c>
      <c r="X26" s="77"/>
      <c r="Y26" s="73">
        <f>+VLOOKUP(B26,'[1]5 RAD'!$A:$W,23,0)</f>
        <v>0</v>
      </c>
      <c r="Z26" s="73">
        <f>+VLOOKUP(B26,'[1]5 RAD'!$A$60:$E$107,5,0)</f>
        <v>443239</v>
      </c>
      <c r="AA26" s="72">
        <f t="shared" si="2"/>
        <v>0</v>
      </c>
      <c r="AB26" s="69">
        <v>-1</v>
      </c>
      <c r="AC26" s="77"/>
      <c r="AD26" s="69"/>
      <c r="AE26" s="69"/>
      <c r="AF26" s="77"/>
      <c r="AG26" s="97">
        <v>207</v>
      </c>
      <c r="AH26" s="69">
        <v>3</v>
      </c>
      <c r="AI26" s="77"/>
      <c r="AJ26" s="69">
        <v>0</v>
      </c>
      <c r="AK26" s="69"/>
      <c r="AL26" s="69"/>
      <c r="AM26" s="69">
        <v>3</v>
      </c>
      <c r="AN26" s="77"/>
      <c r="AO26" s="72" t="s">
        <v>103</v>
      </c>
      <c r="AP26" s="69">
        <v>0</v>
      </c>
      <c r="AQ26" s="77"/>
      <c r="AR26" s="69" t="s">
        <v>338</v>
      </c>
      <c r="AS26" s="69">
        <v>0</v>
      </c>
    </row>
    <row r="27" spans="1:45" s="71" customFormat="1" x14ac:dyDescent="0.25">
      <c r="A27" s="69">
        <v>204</v>
      </c>
      <c r="B27" s="70">
        <v>500230</v>
      </c>
      <c r="C27" s="105" t="s">
        <v>301</v>
      </c>
      <c r="D27" s="69">
        <v>8</v>
      </c>
      <c r="E27" s="69" t="s">
        <v>283</v>
      </c>
      <c r="F27" s="76" t="s">
        <v>58</v>
      </c>
      <c r="G27" s="69">
        <v>2</v>
      </c>
      <c r="I27" s="69" t="s">
        <v>60</v>
      </c>
      <c r="J27" s="69">
        <v>3</v>
      </c>
      <c r="L27" s="101">
        <v>9</v>
      </c>
      <c r="M27" s="69">
        <v>13</v>
      </c>
      <c r="N27" s="72">
        <f t="shared" si="0"/>
        <v>0.69230769230769229</v>
      </c>
      <c r="O27" s="69">
        <v>0</v>
      </c>
      <c r="P27" s="77"/>
      <c r="Q27" s="86">
        <v>3</v>
      </c>
      <c r="R27" s="86">
        <v>9</v>
      </c>
      <c r="S27" s="72">
        <f t="shared" si="1"/>
        <v>0.33333333333333331</v>
      </c>
      <c r="T27" s="69">
        <v>1</v>
      </c>
      <c r="U27" s="77"/>
      <c r="V27" s="96" t="s">
        <v>61</v>
      </c>
      <c r="W27" s="69">
        <v>0</v>
      </c>
      <c r="X27" s="77"/>
      <c r="Y27" s="73">
        <f>+VLOOKUP(B27,'[1]5 RAD'!$A:$W,23,0)</f>
        <v>15450.585000001942</v>
      </c>
      <c r="Z27" s="73">
        <f>+VLOOKUP(B27,'[1]5 RAD'!$A$60:$E$107,5,0)</f>
        <v>287288</v>
      </c>
      <c r="AA27" s="72">
        <f t="shared" si="2"/>
        <v>5.3780822728418665E-2</v>
      </c>
      <c r="AB27" s="69">
        <v>2</v>
      </c>
      <c r="AC27" s="77"/>
      <c r="AD27" s="69"/>
      <c r="AE27" s="69"/>
      <c r="AF27" s="77"/>
      <c r="AG27" s="97">
        <v>250</v>
      </c>
      <c r="AH27" s="69">
        <v>3</v>
      </c>
      <c r="AI27" s="77"/>
      <c r="AJ27" s="69">
        <v>0</v>
      </c>
      <c r="AK27" s="69"/>
      <c r="AL27" s="69"/>
      <c r="AM27" s="69">
        <v>3</v>
      </c>
      <c r="AN27" s="77"/>
      <c r="AO27" s="72" t="s">
        <v>108</v>
      </c>
      <c r="AP27" s="69">
        <v>3</v>
      </c>
      <c r="AQ27" s="77"/>
      <c r="AR27" s="69" t="s">
        <v>338</v>
      </c>
      <c r="AS27" s="69">
        <v>0</v>
      </c>
    </row>
    <row r="28" spans="1:45" s="71" customFormat="1" x14ac:dyDescent="0.25">
      <c r="A28" s="69">
        <v>204</v>
      </c>
      <c r="B28" s="70">
        <v>500231</v>
      </c>
      <c r="C28" s="105" t="s">
        <v>299</v>
      </c>
      <c r="D28" s="69">
        <v>8</v>
      </c>
      <c r="E28" s="69" t="s">
        <v>283</v>
      </c>
      <c r="F28" s="69" t="s">
        <v>57</v>
      </c>
      <c r="G28" s="69">
        <v>3</v>
      </c>
      <c r="H28" s="69"/>
      <c r="I28" s="69" t="s">
        <v>60</v>
      </c>
      <c r="J28" s="69">
        <v>3</v>
      </c>
      <c r="K28" s="78"/>
      <c r="L28" s="82">
        <v>13</v>
      </c>
      <c r="M28" s="69">
        <v>22</v>
      </c>
      <c r="N28" s="72">
        <f t="shared" si="0"/>
        <v>0.59090909090909094</v>
      </c>
      <c r="O28" s="69">
        <v>0</v>
      </c>
      <c r="P28" s="77"/>
      <c r="Q28" s="69">
        <v>8</v>
      </c>
      <c r="R28" s="69">
        <v>13</v>
      </c>
      <c r="S28" s="72">
        <f t="shared" si="1"/>
        <v>0.61538461538461542</v>
      </c>
      <c r="T28" s="69">
        <v>2</v>
      </c>
      <c r="U28" s="77"/>
      <c r="V28" s="96" t="s">
        <v>303</v>
      </c>
      <c r="W28" s="69">
        <v>0</v>
      </c>
      <c r="X28" s="77"/>
      <c r="Y28" s="73">
        <f>+VLOOKUP(B28,'[1]5 RAD'!$A:$W,23,0)</f>
        <v>127428.61600008397</v>
      </c>
      <c r="Z28" s="73">
        <f>+VLOOKUP(B28,'[1]5 RAD'!$A$60:$E$107,5,0)</f>
        <v>1445434</v>
      </c>
      <c r="AA28" s="72">
        <f t="shared" si="2"/>
        <v>8.8159415096146887E-2</v>
      </c>
      <c r="AB28" s="69">
        <v>2</v>
      </c>
      <c r="AC28" s="77"/>
      <c r="AD28" s="69"/>
      <c r="AE28" s="69"/>
      <c r="AF28" s="77"/>
      <c r="AG28" s="97">
        <v>283</v>
      </c>
      <c r="AH28" s="69">
        <v>3</v>
      </c>
      <c r="AI28" s="77"/>
      <c r="AJ28" s="69">
        <v>0</v>
      </c>
      <c r="AK28" s="69"/>
      <c r="AL28" s="69"/>
      <c r="AM28" s="69">
        <v>3</v>
      </c>
      <c r="AN28" s="77"/>
      <c r="AO28" s="72">
        <v>-0.28154186040307216</v>
      </c>
      <c r="AP28" s="69">
        <v>3</v>
      </c>
      <c r="AQ28" s="77"/>
      <c r="AR28" s="69" t="s">
        <v>338</v>
      </c>
      <c r="AS28" s="69">
        <v>0</v>
      </c>
    </row>
    <row r="29" spans="1:45" s="71" customFormat="1" x14ac:dyDescent="0.25">
      <c r="A29" s="69">
        <v>204</v>
      </c>
      <c r="B29" s="70">
        <v>500232</v>
      </c>
      <c r="C29" s="105" t="s">
        <v>323</v>
      </c>
      <c r="D29" s="69">
        <v>8</v>
      </c>
      <c r="E29" s="69" t="s">
        <v>283</v>
      </c>
      <c r="F29" s="69" t="s">
        <v>57</v>
      </c>
      <c r="G29" s="69">
        <v>3</v>
      </c>
      <c r="I29" s="69" t="s">
        <v>60</v>
      </c>
      <c r="J29" s="69">
        <v>3</v>
      </c>
      <c r="L29" s="82">
        <v>8</v>
      </c>
      <c r="M29" s="69">
        <v>10</v>
      </c>
      <c r="N29" s="72">
        <f t="shared" si="0"/>
        <v>0.8</v>
      </c>
      <c r="O29" s="69">
        <v>2</v>
      </c>
      <c r="P29" s="77"/>
      <c r="Q29" s="69">
        <v>8</v>
      </c>
      <c r="R29" s="69">
        <v>282</v>
      </c>
      <c r="S29" s="72">
        <f t="shared" si="1"/>
        <v>2.8368794326241134E-2</v>
      </c>
      <c r="T29" s="69">
        <v>0</v>
      </c>
      <c r="U29" s="77"/>
      <c r="V29" s="96" t="s">
        <v>61</v>
      </c>
      <c r="W29" s="69">
        <v>0</v>
      </c>
      <c r="X29" s="77"/>
      <c r="Y29" s="73">
        <f>+VLOOKUP(B29,'[1]5 RAD'!$A:$W,23,0)</f>
        <v>133610.68399999887</v>
      </c>
      <c r="Z29" s="73">
        <f>+VLOOKUP(B29,'[1]5 RAD'!$A$60:$E$107,5,0)</f>
        <v>61107</v>
      </c>
      <c r="AA29" s="72">
        <f t="shared" si="2"/>
        <v>2.1865037393424465</v>
      </c>
      <c r="AB29" s="69">
        <v>3</v>
      </c>
      <c r="AC29" s="77"/>
      <c r="AD29" s="69"/>
      <c r="AE29" s="69"/>
      <c r="AF29" s="77"/>
      <c r="AG29" s="97">
        <v>221</v>
      </c>
      <c r="AH29" s="69">
        <v>3</v>
      </c>
      <c r="AI29" s="77"/>
      <c r="AJ29" s="69">
        <v>0</v>
      </c>
      <c r="AK29" s="69"/>
      <c r="AL29" s="69"/>
      <c r="AM29" s="69">
        <v>3</v>
      </c>
      <c r="AN29" s="77"/>
      <c r="AO29" s="72" t="s">
        <v>103</v>
      </c>
      <c r="AP29" s="69">
        <v>0</v>
      </c>
      <c r="AQ29" s="77"/>
      <c r="AR29" s="69" t="s">
        <v>338</v>
      </c>
      <c r="AS29" s="69">
        <v>0</v>
      </c>
    </row>
    <row r="30" spans="1:45" s="71" customFormat="1" ht="15" x14ac:dyDescent="0.25">
      <c r="A30" s="69">
        <v>204</v>
      </c>
      <c r="B30" s="70">
        <v>500233</v>
      </c>
      <c r="C30" s="105" t="s">
        <v>309</v>
      </c>
      <c r="D30" s="69">
        <v>8</v>
      </c>
      <c r="E30" s="69" t="s">
        <v>283</v>
      </c>
      <c r="F30" s="69" t="s">
        <v>56</v>
      </c>
      <c r="G30" s="69">
        <v>-1</v>
      </c>
      <c r="H30" s="93"/>
      <c r="I30" s="69" t="s">
        <v>60</v>
      </c>
      <c r="J30" s="69">
        <v>3</v>
      </c>
      <c r="K30" s="91"/>
      <c r="L30" s="82">
        <v>9</v>
      </c>
      <c r="M30" s="69">
        <v>9</v>
      </c>
      <c r="N30" s="72">
        <f t="shared" si="0"/>
        <v>1</v>
      </c>
      <c r="O30" s="69">
        <v>2</v>
      </c>
      <c r="P30" s="87"/>
      <c r="Q30" s="69">
        <v>5</v>
      </c>
      <c r="R30" s="69">
        <v>9</v>
      </c>
      <c r="S30" s="72">
        <f t="shared" si="1"/>
        <v>0.55555555555555558</v>
      </c>
      <c r="T30" s="69">
        <v>2</v>
      </c>
      <c r="U30" s="87"/>
      <c r="V30" s="96" t="s">
        <v>61</v>
      </c>
      <c r="W30" s="69">
        <v>0</v>
      </c>
      <c r="X30" s="102"/>
      <c r="Y30" s="73">
        <f>+VLOOKUP(B30,'[1]5 RAD'!$A:$W,23,0)</f>
        <v>1732.5789999979897</v>
      </c>
      <c r="Z30" s="73">
        <f>+VLOOKUP(B30,'[1]5 RAD'!$A$60:$E$107,5,0)</f>
        <v>171013</v>
      </c>
      <c r="AA30" s="72">
        <f t="shared" si="2"/>
        <v>1.013127072209709E-2</v>
      </c>
      <c r="AB30" s="89">
        <v>0</v>
      </c>
      <c r="AC30" s="102"/>
      <c r="AD30" s="89"/>
      <c r="AE30" s="89"/>
      <c r="AF30" s="102"/>
      <c r="AG30" s="97">
        <v>267</v>
      </c>
      <c r="AH30" s="69">
        <v>3</v>
      </c>
      <c r="AI30" s="102"/>
      <c r="AJ30" s="69">
        <v>0</v>
      </c>
      <c r="AK30" s="89"/>
      <c r="AL30" s="89"/>
      <c r="AM30" s="69">
        <v>3</v>
      </c>
      <c r="AN30" s="102"/>
      <c r="AO30" s="72" t="s">
        <v>108</v>
      </c>
      <c r="AP30" s="69">
        <v>3</v>
      </c>
      <c r="AQ30" s="102"/>
      <c r="AR30" s="69" t="s">
        <v>338</v>
      </c>
      <c r="AS30" s="69">
        <v>0</v>
      </c>
    </row>
    <row r="31" spans="1:45" s="71" customFormat="1" x14ac:dyDescent="0.25">
      <c r="A31" s="69">
        <v>204</v>
      </c>
      <c r="B31" s="70">
        <v>500234</v>
      </c>
      <c r="C31" s="105" t="s">
        <v>300</v>
      </c>
      <c r="D31" s="69">
        <v>8</v>
      </c>
      <c r="E31" s="69" t="s">
        <v>283</v>
      </c>
      <c r="F31" s="76" t="s">
        <v>58</v>
      </c>
      <c r="G31" s="69">
        <v>2</v>
      </c>
      <c r="I31" s="69" t="s">
        <v>60</v>
      </c>
      <c r="J31" s="69">
        <v>3</v>
      </c>
      <c r="L31" s="82">
        <v>6</v>
      </c>
      <c r="M31" s="69">
        <v>7</v>
      </c>
      <c r="N31" s="72">
        <f t="shared" si="0"/>
        <v>0.8571428571428571</v>
      </c>
      <c r="O31" s="69">
        <v>2</v>
      </c>
      <c r="P31" s="77"/>
      <c r="Q31" s="69">
        <v>3</v>
      </c>
      <c r="R31" s="69">
        <v>6</v>
      </c>
      <c r="S31" s="72">
        <f t="shared" si="1"/>
        <v>0.5</v>
      </c>
      <c r="T31" s="69">
        <v>1</v>
      </c>
      <c r="U31" s="77"/>
      <c r="V31" s="96" t="s">
        <v>61</v>
      </c>
      <c r="W31" s="69">
        <v>0</v>
      </c>
      <c r="X31" s="77"/>
      <c r="Y31" s="73">
        <f>+VLOOKUP(B31,'[1]5 RAD'!$A:$W,23,0)</f>
        <v>0</v>
      </c>
      <c r="Z31" s="73">
        <f>+VLOOKUP(B31,'[1]5 RAD'!$A$60:$E$107,5,0)</f>
        <v>324787</v>
      </c>
      <c r="AA31" s="72">
        <f t="shared" si="2"/>
        <v>0</v>
      </c>
      <c r="AB31" s="69">
        <v>-1</v>
      </c>
      <c r="AC31" s="77"/>
      <c r="AD31" s="69"/>
      <c r="AE31" s="69"/>
      <c r="AF31" s="77"/>
      <c r="AG31" s="97">
        <v>228</v>
      </c>
      <c r="AH31" s="69">
        <v>3</v>
      </c>
      <c r="AI31" s="77"/>
      <c r="AJ31" s="69">
        <v>0</v>
      </c>
      <c r="AK31" s="69"/>
      <c r="AL31" s="69"/>
      <c r="AM31" s="69">
        <v>3</v>
      </c>
      <c r="AN31" s="77"/>
      <c r="AO31" s="72" t="s">
        <v>108</v>
      </c>
      <c r="AP31" s="69">
        <v>3</v>
      </c>
      <c r="AQ31" s="77"/>
      <c r="AR31" s="69" t="s">
        <v>338</v>
      </c>
      <c r="AS31" s="69">
        <v>0</v>
      </c>
    </row>
    <row r="32" spans="1:45" s="71" customFormat="1" x14ac:dyDescent="0.25">
      <c r="A32" s="69">
        <v>204</v>
      </c>
      <c r="B32" s="70">
        <v>510270</v>
      </c>
      <c r="C32" s="105" t="s">
        <v>304</v>
      </c>
      <c r="D32" s="69">
        <v>8</v>
      </c>
      <c r="E32" s="69" t="s">
        <v>283</v>
      </c>
      <c r="F32" s="69" t="s">
        <v>56</v>
      </c>
      <c r="G32" s="69">
        <v>-1</v>
      </c>
      <c r="I32" s="69" t="s">
        <v>60</v>
      </c>
      <c r="J32" s="69">
        <v>3</v>
      </c>
      <c r="L32" s="82">
        <v>3</v>
      </c>
      <c r="M32" s="69">
        <v>6</v>
      </c>
      <c r="N32" s="72">
        <f t="shared" si="0"/>
        <v>0.5</v>
      </c>
      <c r="O32" s="69">
        <v>0</v>
      </c>
      <c r="P32" s="77"/>
      <c r="Q32" s="69">
        <v>0</v>
      </c>
      <c r="R32" s="69">
        <v>3</v>
      </c>
      <c r="S32" s="72">
        <f t="shared" si="1"/>
        <v>0</v>
      </c>
      <c r="T32" s="69">
        <v>0</v>
      </c>
      <c r="U32" s="77"/>
      <c r="V32" s="96" t="s">
        <v>61</v>
      </c>
      <c r="W32" s="69">
        <v>0</v>
      </c>
      <c r="X32" s="77"/>
      <c r="Y32" s="73">
        <f>+VLOOKUP(B32,'[1]5 RAD'!$A:$W,23,0)</f>
        <v>5919.3259999994771</v>
      </c>
      <c r="Z32" s="73">
        <f>+VLOOKUP(B32,'[1]5 RAD'!$A$60:$E$107,5,0)</f>
        <v>164808</v>
      </c>
      <c r="AA32" s="72">
        <f t="shared" si="2"/>
        <v>3.5916496771998187E-2</v>
      </c>
      <c r="AB32" s="69">
        <v>1</v>
      </c>
      <c r="AC32" s="77"/>
      <c r="AD32" s="69"/>
      <c r="AE32" s="69"/>
      <c r="AF32" s="77"/>
      <c r="AG32" s="97">
        <v>165</v>
      </c>
      <c r="AH32" s="69">
        <v>1</v>
      </c>
      <c r="AI32" s="77"/>
      <c r="AJ32" s="69">
        <v>0</v>
      </c>
      <c r="AK32" s="69"/>
      <c r="AL32" s="69"/>
      <c r="AM32" s="69">
        <v>3</v>
      </c>
      <c r="AN32" s="77"/>
      <c r="AO32" s="72">
        <v>-3.36444680108966E-2</v>
      </c>
      <c r="AP32" s="69">
        <v>1</v>
      </c>
      <c r="AQ32" s="77"/>
      <c r="AR32" s="69" t="s">
        <v>338</v>
      </c>
      <c r="AS32" s="69">
        <v>0</v>
      </c>
    </row>
    <row r="33" spans="1:45" s="71" customFormat="1" x14ac:dyDescent="0.25">
      <c r="A33" s="69">
        <v>204</v>
      </c>
      <c r="B33" s="70">
        <v>510271</v>
      </c>
      <c r="C33" s="105" t="s">
        <v>305</v>
      </c>
      <c r="D33" s="69">
        <v>8</v>
      </c>
      <c r="E33" s="69" t="s">
        <v>283</v>
      </c>
      <c r="F33" s="76" t="s">
        <v>58</v>
      </c>
      <c r="G33" s="69">
        <v>2</v>
      </c>
      <c r="I33" s="69" t="s">
        <v>61</v>
      </c>
      <c r="J33" s="69">
        <v>-1</v>
      </c>
      <c r="L33" s="82">
        <v>5</v>
      </c>
      <c r="M33" s="69">
        <v>6</v>
      </c>
      <c r="N33" s="72">
        <f t="shared" si="0"/>
        <v>0.83333333333333337</v>
      </c>
      <c r="O33" s="69">
        <v>2</v>
      </c>
      <c r="P33" s="77"/>
      <c r="Q33" s="69">
        <v>2</v>
      </c>
      <c r="R33" s="69">
        <v>5</v>
      </c>
      <c r="S33" s="72">
        <f t="shared" si="1"/>
        <v>0.4</v>
      </c>
      <c r="T33" s="69">
        <v>1</v>
      </c>
      <c r="U33" s="77"/>
      <c r="V33" s="96" t="s">
        <v>61</v>
      </c>
      <c r="W33" s="69">
        <v>0</v>
      </c>
      <c r="X33" s="77"/>
      <c r="Y33" s="73">
        <f>+VLOOKUP(B33,'[1]5 RAD'!$A:$W,23,0)</f>
        <v>2.0000020977022359E-3</v>
      </c>
      <c r="Z33" s="73">
        <f>+VLOOKUP(B33,'[1]5 RAD'!$A$60:$E$107,5,0)</f>
        <v>137308</v>
      </c>
      <c r="AA33" s="72">
        <f t="shared" si="2"/>
        <v>1.4565808967447169E-8</v>
      </c>
      <c r="AB33" s="69">
        <v>-1</v>
      </c>
      <c r="AC33" s="77"/>
      <c r="AD33" s="69"/>
      <c r="AE33" s="69"/>
      <c r="AF33" s="77"/>
      <c r="AG33" s="97">
        <v>90</v>
      </c>
      <c r="AH33" s="69">
        <v>-1</v>
      </c>
      <c r="AI33" s="77"/>
      <c r="AJ33" s="69">
        <v>0</v>
      </c>
      <c r="AK33" s="69"/>
      <c r="AL33" s="69"/>
      <c r="AM33" s="69">
        <v>3</v>
      </c>
      <c r="AN33" s="77"/>
      <c r="AO33" s="72" t="s">
        <v>103</v>
      </c>
      <c r="AP33" s="69">
        <v>0</v>
      </c>
      <c r="AQ33" s="77"/>
      <c r="AR33" s="69" t="s">
        <v>338</v>
      </c>
      <c r="AS33" s="69">
        <v>0</v>
      </c>
    </row>
    <row r="34" spans="1:45" s="71" customFormat="1" ht="25.5" x14ac:dyDescent="0.25">
      <c r="A34" s="69">
        <v>204</v>
      </c>
      <c r="B34" s="70">
        <v>510299</v>
      </c>
      <c r="C34" s="105" t="s">
        <v>341</v>
      </c>
      <c r="D34" s="69">
        <v>8</v>
      </c>
      <c r="E34" s="69" t="s">
        <v>283</v>
      </c>
      <c r="F34" s="69" t="s">
        <v>57</v>
      </c>
      <c r="G34" s="69">
        <v>3</v>
      </c>
      <c r="I34" s="69" t="s">
        <v>60</v>
      </c>
      <c r="J34" s="69">
        <v>3</v>
      </c>
      <c r="L34" s="69">
        <v>4</v>
      </c>
      <c r="M34" s="69">
        <v>10</v>
      </c>
      <c r="N34" s="72">
        <f t="shared" si="0"/>
        <v>0.4</v>
      </c>
      <c r="O34" s="69">
        <v>0</v>
      </c>
      <c r="P34" s="77"/>
      <c r="Q34" s="69">
        <v>3</v>
      </c>
      <c r="R34" s="69">
        <v>4</v>
      </c>
      <c r="S34" s="72">
        <f t="shared" si="1"/>
        <v>0.75</v>
      </c>
      <c r="T34" s="69">
        <v>2</v>
      </c>
      <c r="U34" s="77"/>
      <c r="V34" s="96" t="s">
        <v>61</v>
      </c>
      <c r="W34" s="69">
        <v>0</v>
      </c>
      <c r="X34" s="77"/>
      <c r="Y34" s="73">
        <f>+VLOOKUP(B34,'[1]5 RAD'!$A:$W,23,0)</f>
        <v>0</v>
      </c>
      <c r="Z34" s="73">
        <f>+VLOOKUP(B34,'[1]5 RAD'!$A$60:$E$107,5,0)</f>
        <v>659222</v>
      </c>
      <c r="AA34" s="72">
        <f t="shared" si="2"/>
        <v>0</v>
      </c>
      <c r="AB34" s="69">
        <v>-1</v>
      </c>
      <c r="AC34" s="77"/>
      <c r="AD34" s="69"/>
      <c r="AE34" s="69"/>
      <c r="AF34" s="77"/>
      <c r="AG34" s="97">
        <v>227</v>
      </c>
      <c r="AH34" s="69">
        <v>3</v>
      </c>
      <c r="AI34" s="77"/>
      <c r="AJ34" s="69">
        <v>0</v>
      </c>
      <c r="AK34" s="69"/>
      <c r="AL34" s="69"/>
      <c r="AM34" s="69">
        <v>3</v>
      </c>
      <c r="AN34" s="77"/>
      <c r="AO34" s="100" t="s">
        <v>102</v>
      </c>
      <c r="AP34" s="69">
        <v>1</v>
      </c>
      <c r="AQ34" s="77"/>
      <c r="AR34" s="69" t="s">
        <v>338</v>
      </c>
      <c r="AS34" s="69">
        <v>0</v>
      </c>
    </row>
    <row r="35" spans="1:45" s="71" customFormat="1" x14ac:dyDescent="0.2">
      <c r="A35" s="69">
        <v>204</v>
      </c>
      <c r="B35" s="70">
        <v>520314</v>
      </c>
      <c r="C35" s="105" t="s">
        <v>306</v>
      </c>
      <c r="D35" s="69">
        <v>8</v>
      </c>
      <c r="E35" s="69" t="s">
        <v>283</v>
      </c>
      <c r="F35" s="69" t="s">
        <v>57</v>
      </c>
      <c r="G35" s="69">
        <v>3</v>
      </c>
      <c r="H35" s="77"/>
      <c r="I35" s="69" t="s">
        <v>61</v>
      </c>
      <c r="J35" s="69">
        <v>-1</v>
      </c>
      <c r="K35" s="77"/>
      <c r="L35" s="82">
        <v>4</v>
      </c>
      <c r="M35" s="69">
        <v>7</v>
      </c>
      <c r="N35" s="72">
        <f t="shared" si="0"/>
        <v>0.5714285714285714</v>
      </c>
      <c r="O35" s="69">
        <v>0</v>
      </c>
      <c r="P35" s="103"/>
      <c r="Q35" s="69">
        <v>2</v>
      </c>
      <c r="R35" s="69">
        <v>4</v>
      </c>
      <c r="S35" s="72">
        <f t="shared" si="1"/>
        <v>0.5</v>
      </c>
      <c r="T35" s="69">
        <v>1</v>
      </c>
      <c r="U35" s="103"/>
      <c r="V35" s="96" t="s">
        <v>60</v>
      </c>
      <c r="W35" s="69">
        <v>1</v>
      </c>
      <c r="X35" s="103"/>
      <c r="Y35" s="73">
        <f>+VLOOKUP(B35,'[1]5 RAD'!$A:$W,23,0)</f>
        <v>0</v>
      </c>
      <c r="Z35" s="73">
        <f>+VLOOKUP(B35,'[1]5 RAD'!$A$60:$E$107,5,0)</f>
        <v>544402</v>
      </c>
      <c r="AA35" s="72">
        <f t="shared" si="2"/>
        <v>0</v>
      </c>
      <c r="AB35" s="69">
        <v>-1</v>
      </c>
      <c r="AC35" s="103"/>
      <c r="AD35" s="69"/>
      <c r="AE35" s="69"/>
      <c r="AF35" s="103"/>
      <c r="AG35" s="97">
        <v>198</v>
      </c>
      <c r="AH35" s="69">
        <v>2</v>
      </c>
      <c r="AI35" s="103"/>
      <c r="AJ35" s="69">
        <v>0</v>
      </c>
      <c r="AK35" s="69"/>
      <c r="AL35" s="69"/>
      <c r="AM35" s="69">
        <v>3</v>
      </c>
      <c r="AN35" s="103"/>
      <c r="AO35" s="72" t="s">
        <v>103</v>
      </c>
      <c r="AP35" s="69">
        <v>0</v>
      </c>
      <c r="AQ35" s="103"/>
      <c r="AR35" s="69" t="s">
        <v>338</v>
      </c>
      <c r="AS35" s="69">
        <v>0</v>
      </c>
    </row>
    <row r="36" spans="1:45" s="71" customFormat="1" ht="15" x14ac:dyDescent="0.25">
      <c r="A36" s="69">
        <v>204</v>
      </c>
      <c r="B36" s="70">
        <v>520316</v>
      </c>
      <c r="C36" s="105" t="s">
        <v>308</v>
      </c>
      <c r="D36" s="69">
        <v>8</v>
      </c>
      <c r="E36" s="69" t="s">
        <v>283</v>
      </c>
      <c r="F36" s="76" t="s">
        <v>58</v>
      </c>
      <c r="G36" s="69">
        <v>2</v>
      </c>
      <c r="H36" s="80"/>
      <c r="I36" s="69" t="s">
        <v>60</v>
      </c>
      <c r="J36" s="69">
        <v>3</v>
      </c>
      <c r="K36" s="80"/>
      <c r="L36" s="69">
        <v>8</v>
      </c>
      <c r="M36" s="69">
        <v>17</v>
      </c>
      <c r="N36" s="72">
        <f t="shared" si="0"/>
        <v>0.47058823529411764</v>
      </c>
      <c r="O36" s="69">
        <v>0</v>
      </c>
      <c r="P36" s="80"/>
      <c r="Q36" s="69">
        <v>6</v>
      </c>
      <c r="R36" s="69">
        <v>8</v>
      </c>
      <c r="S36" s="72">
        <f t="shared" si="1"/>
        <v>0.75</v>
      </c>
      <c r="T36" s="69">
        <v>2</v>
      </c>
      <c r="U36" s="80"/>
      <c r="V36" s="69" t="s">
        <v>61</v>
      </c>
      <c r="W36" s="69">
        <v>0</v>
      </c>
      <c r="X36" s="77"/>
      <c r="Y36" s="73">
        <f>+VLOOKUP(B36,'[1]5 RAD'!$A:$W,23,0)</f>
        <v>2210.1030000040773</v>
      </c>
      <c r="Z36" s="73">
        <f>+VLOOKUP(B36,'[1]5 RAD'!$A$60:$E$107,5,0)</f>
        <v>267477</v>
      </c>
      <c r="AA36" s="72">
        <f t="shared" si="2"/>
        <v>8.2627777341755648E-3</v>
      </c>
      <c r="AB36" s="69">
        <v>0</v>
      </c>
      <c r="AC36" s="77"/>
      <c r="AD36" s="69"/>
      <c r="AE36" s="69"/>
      <c r="AF36" s="77"/>
      <c r="AG36" s="97">
        <v>194</v>
      </c>
      <c r="AH36" s="69">
        <v>2</v>
      </c>
      <c r="AI36" s="77"/>
      <c r="AJ36" s="69">
        <v>0</v>
      </c>
      <c r="AK36" s="69"/>
      <c r="AL36" s="69"/>
      <c r="AM36" s="69">
        <v>3</v>
      </c>
      <c r="AN36" s="77"/>
      <c r="AO36" s="72" t="s">
        <v>108</v>
      </c>
      <c r="AP36" s="69">
        <v>3</v>
      </c>
      <c r="AQ36" s="77"/>
      <c r="AR36" s="69" t="s">
        <v>338</v>
      </c>
      <c r="AS36" s="69">
        <v>0</v>
      </c>
    </row>
    <row r="37" spans="1:45" s="71" customFormat="1" ht="25.5" x14ac:dyDescent="0.2">
      <c r="A37" s="69">
        <v>204</v>
      </c>
      <c r="B37" s="70">
        <v>520333</v>
      </c>
      <c r="C37" s="105" t="s">
        <v>307</v>
      </c>
      <c r="D37" s="69">
        <v>8</v>
      </c>
      <c r="E37" s="69" t="s">
        <v>283</v>
      </c>
      <c r="F37" s="69" t="s">
        <v>57</v>
      </c>
      <c r="G37" s="69">
        <v>3</v>
      </c>
      <c r="H37" s="84"/>
      <c r="I37" s="69" t="s">
        <v>60</v>
      </c>
      <c r="J37" s="69">
        <v>3</v>
      </c>
      <c r="K37" s="84"/>
      <c r="L37" s="82">
        <v>4</v>
      </c>
      <c r="M37" s="69">
        <v>8</v>
      </c>
      <c r="N37" s="72">
        <f t="shared" si="0"/>
        <v>0.5</v>
      </c>
      <c r="O37" s="69">
        <v>0</v>
      </c>
      <c r="P37" s="103"/>
      <c r="Q37" s="69">
        <v>1</v>
      </c>
      <c r="R37" s="69">
        <v>4</v>
      </c>
      <c r="S37" s="72">
        <f t="shared" si="1"/>
        <v>0.25</v>
      </c>
      <c r="T37" s="69">
        <v>1</v>
      </c>
      <c r="U37" s="103"/>
      <c r="V37" s="96" t="s">
        <v>61</v>
      </c>
      <c r="W37" s="69">
        <v>0</v>
      </c>
      <c r="X37" s="103"/>
      <c r="Y37" s="73">
        <f>+VLOOKUP(B37,'[1]5 RAD'!$A:$W,23,0)</f>
        <v>31360.400000000001</v>
      </c>
      <c r="Z37" s="73">
        <f>+VLOOKUP(B37,'[1]5 RAD'!$A$60:$E$107,5,0)</f>
        <v>316270</v>
      </c>
      <c r="AA37" s="72">
        <f t="shared" si="2"/>
        <v>9.9157049356562429E-2</v>
      </c>
      <c r="AB37" s="69">
        <v>2</v>
      </c>
      <c r="AC37" s="103"/>
      <c r="AD37" s="69"/>
      <c r="AE37" s="69"/>
      <c r="AF37" s="103"/>
      <c r="AG37" s="97">
        <v>154</v>
      </c>
      <c r="AH37" s="69">
        <v>1</v>
      </c>
      <c r="AI37" s="103"/>
      <c r="AJ37" s="69">
        <v>0</v>
      </c>
      <c r="AK37" s="69"/>
      <c r="AL37" s="69"/>
      <c r="AM37" s="69">
        <v>3</v>
      </c>
      <c r="AN37" s="103"/>
      <c r="AO37" s="100" t="s">
        <v>102</v>
      </c>
      <c r="AP37" s="69">
        <v>1</v>
      </c>
      <c r="AQ37" s="103"/>
      <c r="AR37" s="69" t="s">
        <v>338</v>
      </c>
      <c r="AS37" s="69">
        <v>0</v>
      </c>
    </row>
    <row r="38" spans="1:45" s="71" customFormat="1" x14ac:dyDescent="0.25">
      <c r="A38" s="69">
        <v>204</v>
      </c>
      <c r="B38" s="70">
        <v>530355</v>
      </c>
      <c r="C38" s="105" t="s">
        <v>290</v>
      </c>
      <c r="D38" s="69">
        <v>8</v>
      </c>
      <c r="E38" s="69" t="s">
        <v>283</v>
      </c>
      <c r="F38" s="69" t="s">
        <v>57</v>
      </c>
      <c r="G38" s="69">
        <v>3</v>
      </c>
      <c r="I38" s="69" t="s">
        <v>60</v>
      </c>
      <c r="J38" s="69">
        <v>3</v>
      </c>
      <c r="L38" s="69">
        <v>3.92</v>
      </c>
      <c r="M38" s="69">
        <f>1.75+3.92</f>
        <v>5.67</v>
      </c>
      <c r="N38" s="72">
        <f t="shared" si="0"/>
        <v>0.69135802469135799</v>
      </c>
      <c r="O38" s="69">
        <v>0</v>
      </c>
      <c r="P38" s="77"/>
      <c r="Q38" s="69">
        <v>3.42</v>
      </c>
      <c r="R38" s="69">
        <v>3.92</v>
      </c>
      <c r="S38" s="72">
        <f t="shared" si="1"/>
        <v>0.87244897959183676</v>
      </c>
      <c r="T38" s="69">
        <v>2</v>
      </c>
      <c r="U38" s="77"/>
      <c r="V38" s="96" t="s">
        <v>61</v>
      </c>
      <c r="W38" s="69">
        <v>0</v>
      </c>
      <c r="X38" s="77"/>
      <c r="Y38" s="73">
        <f>+VLOOKUP(B38,'[1]5 RAD'!$A:$W,23,0)</f>
        <v>49524.2</v>
      </c>
      <c r="Z38" s="73">
        <f>+VLOOKUP(B38,'[1]5 RAD'!$A$60:$E$107,5,0)</f>
        <v>393154</v>
      </c>
      <c r="AA38" s="72">
        <f t="shared" si="2"/>
        <v>0.12596641519608093</v>
      </c>
      <c r="AB38" s="69">
        <v>3</v>
      </c>
      <c r="AC38" s="77"/>
      <c r="AD38" s="69"/>
      <c r="AE38" s="69"/>
      <c r="AF38" s="77"/>
      <c r="AG38" s="97">
        <v>213</v>
      </c>
      <c r="AH38" s="69">
        <v>3</v>
      </c>
      <c r="AI38" s="77"/>
      <c r="AJ38" s="69">
        <v>0</v>
      </c>
      <c r="AK38" s="69"/>
      <c r="AL38" s="72"/>
      <c r="AM38" s="69">
        <v>3</v>
      </c>
      <c r="AN38" s="77"/>
      <c r="AO38" s="72" t="s">
        <v>103</v>
      </c>
      <c r="AP38" s="69">
        <v>0</v>
      </c>
      <c r="AQ38" s="77"/>
      <c r="AR38" s="69" t="s">
        <v>338</v>
      </c>
      <c r="AS38" s="69">
        <v>0</v>
      </c>
    </row>
    <row r="39" spans="1:45" s="71" customFormat="1" ht="25.5" x14ac:dyDescent="0.25">
      <c r="A39" s="69">
        <v>204</v>
      </c>
      <c r="B39" s="70">
        <v>530359</v>
      </c>
      <c r="C39" s="109" t="s">
        <v>311</v>
      </c>
      <c r="D39" s="69">
        <v>8</v>
      </c>
      <c r="E39" s="69" t="s">
        <v>283</v>
      </c>
      <c r="F39" s="76" t="s">
        <v>58</v>
      </c>
      <c r="G39" s="69">
        <v>2</v>
      </c>
      <c r="I39" s="69" t="s">
        <v>60</v>
      </c>
      <c r="J39" s="69">
        <v>3</v>
      </c>
      <c r="L39" s="82">
        <v>2</v>
      </c>
      <c r="M39" s="69">
        <v>4</v>
      </c>
      <c r="N39" s="72">
        <f t="shared" si="0"/>
        <v>0.5</v>
      </c>
      <c r="O39" s="69">
        <v>0</v>
      </c>
      <c r="P39" s="77"/>
      <c r="Q39" s="69">
        <v>2</v>
      </c>
      <c r="R39" s="69">
        <v>2</v>
      </c>
      <c r="S39" s="72">
        <f t="shared" si="1"/>
        <v>1</v>
      </c>
      <c r="T39" s="69">
        <v>2</v>
      </c>
      <c r="U39" s="77"/>
      <c r="V39" s="96" t="s">
        <v>60</v>
      </c>
      <c r="W39" s="69">
        <v>1</v>
      </c>
      <c r="X39" s="77"/>
      <c r="Y39" s="73">
        <f>+VLOOKUP(B39,'[1]5 RAD'!$A:$W,23,0)</f>
        <v>10801.083999994415</v>
      </c>
      <c r="Z39" s="73">
        <f>+VLOOKUP(B39,'[1]5 RAD'!$A$60:$E$107,5,0)</f>
        <v>220897</v>
      </c>
      <c r="AA39" s="72">
        <f t="shared" si="2"/>
        <v>4.8896472111411265E-2</v>
      </c>
      <c r="AB39" s="69">
        <v>1</v>
      </c>
      <c r="AC39" s="77"/>
      <c r="AD39" s="69"/>
      <c r="AE39" s="69"/>
      <c r="AF39" s="77"/>
      <c r="AG39" s="97">
        <v>228</v>
      </c>
      <c r="AH39" s="69">
        <v>3</v>
      </c>
      <c r="AI39" s="77"/>
      <c r="AJ39" s="69">
        <v>0</v>
      </c>
      <c r="AK39" s="69"/>
      <c r="AL39" s="69"/>
      <c r="AM39" s="69">
        <v>3</v>
      </c>
      <c r="AN39" s="77"/>
      <c r="AO39" s="100" t="s">
        <v>102</v>
      </c>
      <c r="AP39" s="69">
        <v>1</v>
      </c>
      <c r="AQ39" s="77"/>
      <c r="AR39" s="69" t="s">
        <v>338</v>
      </c>
      <c r="AS39" s="69">
        <v>0</v>
      </c>
    </row>
    <row r="40" spans="1:45" s="71" customFormat="1" x14ac:dyDescent="0.25">
      <c r="A40" s="69">
        <v>204</v>
      </c>
      <c r="B40" s="70">
        <v>530365</v>
      </c>
      <c r="C40" s="109" t="s">
        <v>312</v>
      </c>
      <c r="D40" s="69">
        <v>8</v>
      </c>
      <c r="E40" s="69" t="s">
        <v>283</v>
      </c>
      <c r="F40" s="69" t="s">
        <v>57</v>
      </c>
      <c r="G40" s="69">
        <v>3</v>
      </c>
      <c r="I40" s="69" t="s">
        <v>60</v>
      </c>
      <c r="J40" s="69">
        <v>3</v>
      </c>
      <c r="L40" s="82">
        <v>7</v>
      </c>
      <c r="M40" s="69">
        <v>11</v>
      </c>
      <c r="N40" s="72">
        <f t="shared" si="0"/>
        <v>0.63636363636363635</v>
      </c>
      <c r="O40" s="69">
        <v>0</v>
      </c>
      <c r="P40" s="77"/>
      <c r="Q40" s="69">
        <v>4</v>
      </c>
      <c r="R40" s="69">
        <v>7</v>
      </c>
      <c r="S40" s="72">
        <f t="shared" si="1"/>
        <v>0.5714285714285714</v>
      </c>
      <c r="T40" s="69">
        <v>2</v>
      </c>
      <c r="U40" s="77"/>
      <c r="V40" s="96" t="s">
        <v>60</v>
      </c>
      <c r="W40" s="69">
        <v>1</v>
      </c>
      <c r="X40" s="77"/>
      <c r="Y40" s="73">
        <f>+VLOOKUP(B40,'[1]5 RAD'!$A:$W,23,0)</f>
        <v>27454.04</v>
      </c>
      <c r="Z40" s="73">
        <f>+VLOOKUP(B40,'[1]5 RAD'!$A$60:$E$107,5,0)</f>
        <v>219045</v>
      </c>
      <c r="AA40" s="72">
        <f t="shared" si="2"/>
        <v>0.12533515944212376</v>
      </c>
      <c r="AB40" s="69">
        <v>3</v>
      </c>
      <c r="AC40" s="77"/>
      <c r="AD40" s="69"/>
      <c r="AE40" s="69"/>
      <c r="AF40" s="77"/>
      <c r="AG40" s="97">
        <v>173</v>
      </c>
      <c r="AH40" s="69">
        <v>1</v>
      </c>
      <c r="AI40" s="77"/>
      <c r="AJ40" s="69">
        <v>0</v>
      </c>
      <c r="AK40" s="69"/>
      <c r="AL40" s="76"/>
      <c r="AM40" s="69">
        <v>3</v>
      </c>
      <c r="AN40" s="77"/>
      <c r="AO40" s="72" t="s">
        <v>103</v>
      </c>
      <c r="AP40" s="69">
        <v>0</v>
      </c>
      <c r="AQ40" s="77"/>
      <c r="AR40" s="69" t="s">
        <v>338</v>
      </c>
      <c r="AS40" s="69">
        <v>0</v>
      </c>
    </row>
    <row r="41" spans="1:45" s="71" customFormat="1" x14ac:dyDescent="0.25">
      <c r="A41" s="69">
        <v>204</v>
      </c>
      <c r="B41" s="70">
        <v>530396</v>
      </c>
      <c r="C41" s="105" t="s">
        <v>313</v>
      </c>
      <c r="D41" s="69">
        <v>8</v>
      </c>
      <c r="E41" s="69" t="s">
        <v>283</v>
      </c>
      <c r="F41" s="69" t="s">
        <v>57</v>
      </c>
      <c r="G41" s="69">
        <v>3</v>
      </c>
      <c r="I41" s="69" t="s">
        <v>60</v>
      </c>
      <c r="J41" s="69">
        <v>3</v>
      </c>
      <c r="L41" s="82">
        <v>9</v>
      </c>
      <c r="M41" s="69">
        <v>13</v>
      </c>
      <c r="N41" s="72">
        <f t="shared" si="0"/>
        <v>0.69230769230769229</v>
      </c>
      <c r="O41" s="69">
        <v>0</v>
      </c>
      <c r="P41" s="77"/>
      <c r="Q41" s="69">
        <v>6</v>
      </c>
      <c r="R41" s="69">
        <v>11</v>
      </c>
      <c r="S41" s="72">
        <f t="shared" si="1"/>
        <v>0.54545454545454541</v>
      </c>
      <c r="T41" s="69">
        <v>2</v>
      </c>
      <c r="U41" s="77"/>
      <c r="V41" s="96" t="s">
        <v>61</v>
      </c>
      <c r="W41" s="69">
        <v>0</v>
      </c>
      <c r="X41" s="77"/>
      <c r="Y41" s="73">
        <f>+VLOOKUP(B41,'[1]5 RAD'!$A:$W,23,0)</f>
        <v>18983.855999985302</v>
      </c>
      <c r="Z41" s="73">
        <f>+VLOOKUP(B41,'[1]5 RAD'!$A$60:$E$107,5,0)</f>
        <v>393223</v>
      </c>
      <c r="AA41" s="72">
        <f t="shared" si="2"/>
        <v>4.827758294907801E-2</v>
      </c>
      <c r="AB41" s="69">
        <v>1</v>
      </c>
      <c r="AC41" s="77"/>
      <c r="AD41" s="69"/>
      <c r="AE41" s="69"/>
      <c r="AF41" s="77"/>
      <c r="AG41" s="97">
        <v>212</v>
      </c>
      <c r="AH41" s="69">
        <v>3</v>
      </c>
      <c r="AI41" s="77"/>
      <c r="AJ41" s="69">
        <v>0</v>
      </c>
      <c r="AK41" s="69"/>
      <c r="AL41" s="76"/>
      <c r="AM41" s="69">
        <v>3</v>
      </c>
      <c r="AN41" s="77"/>
      <c r="AO41" s="72" t="s">
        <v>108</v>
      </c>
      <c r="AP41" s="69">
        <v>3</v>
      </c>
      <c r="AQ41" s="77"/>
      <c r="AR41" s="69" t="s">
        <v>338</v>
      </c>
      <c r="AS41" s="69">
        <v>0</v>
      </c>
    </row>
    <row r="42" spans="1:45" s="71" customFormat="1" ht="25.5" x14ac:dyDescent="0.2">
      <c r="A42" s="69">
        <v>204</v>
      </c>
      <c r="B42" s="70">
        <v>530439</v>
      </c>
      <c r="C42" s="106" t="s">
        <v>320</v>
      </c>
      <c r="D42" s="69">
        <v>8</v>
      </c>
      <c r="E42" s="69" t="s">
        <v>283</v>
      </c>
      <c r="F42" s="76" t="s">
        <v>58</v>
      </c>
      <c r="G42" s="69">
        <v>2</v>
      </c>
      <c r="I42" s="69"/>
      <c r="J42" s="69"/>
      <c r="L42" s="82">
        <v>7</v>
      </c>
      <c r="M42" s="69">
        <v>9</v>
      </c>
      <c r="N42" s="72">
        <f t="shared" si="0"/>
        <v>0.77777777777777779</v>
      </c>
      <c r="O42" s="69">
        <v>0</v>
      </c>
      <c r="P42" s="77"/>
      <c r="Q42" s="69">
        <v>2</v>
      </c>
      <c r="R42" s="69">
        <v>7</v>
      </c>
      <c r="S42" s="72">
        <f t="shared" si="1"/>
        <v>0.2857142857142857</v>
      </c>
      <c r="T42" s="69">
        <v>1</v>
      </c>
      <c r="U42" s="77"/>
      <c r="V42" s="96" t="s">
        <v>61</v>
      </c>
      <c r="W42" s="69">
        <v>0</v>
      </c>
      <c r="X42" s="77"/>
      <c r="Y42" s="73">
        <f>+VLOOKUP(B42,'[1]5 RAD'!$A:$W,23,0)</f>
        <v>7581.06099999242</v>
      </c>
      <c r="Z42" s="73">
        <f>+VLOOKUP(B42,'[1]5 RAD'!$A$60:$E$107,5,0)</f>
        <v>375234</v>
      </c>
      <c r="AA42" s="72">
        <f t="shared" si="2"/>
        <v>2.0203555647922151E-2</v>
      </c>
      <c r="AB42" s="69">
        <v>1</v>
      </c>
      <c r="AC42" s="77"/>
      <c r="AD42" s="69"/>
      <c r="AE42" s="69"/>
      <c r="AF42" s="77"/>
      <c r="AG42" s="97">
        <v>151</v>
      </c>
      <c r="AH42" s="69">
        <v>1</v>
      </c>
      <c r="AI42" s="77"/>
      <c r="AJ42" s="69">
        <v>0</v>
      </c>
      <c r="AK42" s="69"/>
      <c r="AL42" s="69"/>
      <c r="AM42" s="69">
        <v>3</v>
      </c>
      <c r="AN42" s="77"/>
      <c r="AO42" s="100" t="s">
        <v>102</v>
      </c>
      <c r="AP42" s="69">
        <v>1</v>
      </c>
      <c r="AQ42" s="77"/>
      <c r="AR42" s="69" t="s">
        <v>338</v>
      </c>
      <c r="AS42" s="69">
        <v>0</v>
      </c>
    </row>
    <row r="43" spans="1:45" s="71" customFormat="1" x14ac:dyDescent="0.25">
      <c r="A43" s="69">
        <v>204</v>
      </c>
      <c r="B43" s="70">
        <v>530444</v>
      </c>
      <c r="C43" s="105" t="s">
        <v>280</v>
      </c>
      <c r="D43" s="69">
        <v>8</v>
      </c>
      <c r="E43" s="69" t="s">
        <v>283</v>
      </c>
      <c r="F43" s="76" t="s">
        <v>58</v>
      </c>
      <c r="G43" s="69">
        <v>2</v>
      </c>
      <c r="I43" s="69" t="s">
        <v>60</v>
      </c>
      <c r="J43" s="69">
        <v>3</v>
      </c>
      <c r="L43" s="82">
        <v>25</v>
      </c>
      <c r="M43" s="69">
        <v>42</v>
      </c>
      <c r="N43" s="72">
        <f t="shared" si="0"/>
        <v>0.59523809523809523</v>
      </c>
      <c r="O43" s="69">
        <v>0</v>
      </c>
      <c r="P43" s="77"/>
      <c r="Q43" s="69">
        <v>20</v>
      </c>
      <c r="R43" s="69">
        <v>25</v>
      </c>
      <c r="S43" s="72">
        <f t="shared" si="1"/>
        <v>0.8</v>
      </c>
      <c r="T43" s="69">
        <v>2</v>
      </c>
      <c r="U43" s="77"/>
      <c r="V43" s="96" t="s">
        <v>60</v>
      </c>
      <c r="W43" s="69">
        <v>1</v>
      </c>
      <c r="X43" s="77"/>
      <c r="Y43" s="73">
        <f>+VLOOKUP(B43,'[1]5 RAD'!$A:$W,23,0)</f>
        <v>627268.93000000005</v>
      </c>
      <c r="Z43" s="73">
        <f>+VLOOKUP(B43,'[1]5 RAD'!$A$60:$E$107,5,0)</f>
        <v>6112197</v>
      </c>
      <c r="AA43" s="72">
        <f t="shared" si="2"/>
        <v>0.1026257710607168</v>
      </c>
      <c r="AB43" s="69">
        <v>3</v>
      </c>
      <c r="AC43" s="77"/>
      <c r="AD43" s="69"/>
      <c r="AE43" s="69"/>
      <c r="AF43" s="77"/>
      <c r="AG43" s="97">
        <v>289</v>
      </c>
      <c r="AH43" s="69">
        <v>3</v>
      </c>
      <c r="AI43" s="77"/>
      <c r="AJ43" s="69">
        <v>0</v>
      </c>
      <c r="AK43" s="69"/>
      <c r="AL43" s="69"/>
      <c r="AM43" s="69">
        <v>3</v>
      </c>
      <c r="AN43" s="77"/>
      <c r="AO43" s="72" t="s">
        <v>103</v>
      </c>
      <c r="AP43" s="69">
        <v>0</v>
      </c>
      <c r="AQ43" s="77"/>
      <c r="AR43" s="69" t="s">
        <v>338</v>
      </c>
      <c r="AS43" s="69">
        <v>0</v>
      </c>
    </row>
    <row r="44" spans="1:45" s="71" customFormat="1" x14ac:dyDescent="0.25">
      <c r="A44" s="69">
        <v>204</v>
      </c>
      <c r="B44" s="69" t="s">
        <v>276</v>
      </c>
      <c r="C44" s="105" t="s">
        <v>319</v>
      </c>
      <c r="D44" s="69">
        <v>8</v>
      </c>
      <c r="E44" s="69" t="s">
        <v>283</v>
      </c>
      <c r="F44" s="69" t="s">
        <v>57</v>
      </c>
      <c r="G44" s="69">
        <v>3</v>
      </c>
      <c r="I44" s="69" t="s">
        <v>60</v>
      </c>
      <c r="J44" s="69">
        <v>3</v>
      </c>
      <c r="L44" s="82">
        <v>13</v>
      </c>
      <c r="M44" s="69">
        <v>16</v>
      </c>
      <c r="N44" s="72">
        <f t="shared" si="0"/>
        <v>0.8125</v>
      </c>
      <c r="O44" s="69">
        <v>2</v>
      </c>
      <c r="P44" s="77"/>
      <c r="Q44" s="69">
        <v>7</v>
      </c>
      <c r="R44" s="69">
        <v>13</v>
      </c>
      <c r="S44" s="72">
        <f t="shared" si="1"/>
        <v>0.53846153846153844</v>
      </c>
      <c r="T44" s="69">
        <v>2</v>
      </c>
      <c r="U44" s="77"/>
      <c r="V44" s="96" t="s">
        <v>61</v>
      </c>
      <c r="W44" s="69">
        <v>0</v>
      </c>
      <c r="Y44" s="73">
        <f>+VLOOKUP(B44,'[1]5 RAD'!$A:$W,23,0)</f>
        <v>43557.620000009287</v>
      </c>
      <c r="Z44" s="73">
        <f>+VLOOKUP(B44,'[1]5 RAD'!$A$60:$E$107,5,0)</f>
        <v>1100391</v>
      </c>
      <c r="AA44" s="72">
        <f t="shared" si="2"/>
        <v>3.9583766134046253E-2</v>
      </c>
      <c r="AB44" s="69">
        <v>1</v>
      </c>
      <c r="AC44" s="77"/>
      <c r="AD44" s="69"/>
      <c r="AE44" s="69"/>
      <c r="AF44" s="77"/>
      <c r="AG44" s="97">
        <v>199</v>
      </c>
      <c r="AH44" s="69">
        <v>2</v>
      </c>
      <c r="AI44" s="77"/>
      <c r="AJ44" s="69">
        <v>0</v>
      </c>
      <c r="AK44" s="69"/>
      <c r="AL44" s="69"/>
      <c r="AM44" s="69">
        <v>3</v>
      </c>
      <c r="AN44" s="77"/>
      <c r="AO44" s="72" t="s">
        <v>103</v>
      </c>
      <c r="AP44" s="69">
        <v>0</v>
      </c>
      <c r="AQ44" s="77"/>
      <c r="AR44" s="69" t="s">
        <v>338</v>
      </c>
      <c r="AS44" s="69">
        <v>0</v>
      </c>
    </row>
    <row r="45" spans="1:45" s="71" customFormat="1" x14ac:dyDescent="0.25">
      <c r="A45" s="69">
        <v>204</v>
      </c>
      <c r="B45" s="69" t="s">
        <v>286</v>
      </c>
      <c r="C45" s="105" t="s">
        <v>287</v>
      </c>
      <c r="D45" s="69">
        <v>8</v>
      </c>
      <c r="E45" s="69" t="s">
        <v>283</v>
      </c>
      <c r="F45" s="69" t="s">
        <v>56</v>
      </c>
      <c r="G45" s="69">
        <v>-1</v>
      </c>
      <c r="I45" s="69" t="s">
        <v>61</v>
      </c>
      <c r="J45" s="69">
        <v>-1</v>
      </c>
      <c r="L45" s="82">
        <v>6</v>
      </c>
      <c r="M45" s="69">
        <v>7</v>
      </c>
      <c r="N45" s="72">
        <f t="shared" si="0"/>
        <v>0.8571428571428571</v>
      </c>
      <c r="O45" s="69">
        <v>2</v>
      </c>
      <c r="P45" s="77"/>
      <c r="Q45" s="69">
        <v>3</v>
      </c>
      <c r="R45" s="69">
        <v>6</v>
      </c>
      <c r="S45" s="72">
        <f t="shared" si="1"/>
        <v>0.5</v>
      </c>
      <c r="T45" s="69">
        <v>1</v>
      </c>
      <c r="U45" s="77"/>
      <c r="V45" s="96" t="s">
        <v>61</v>
      </c>
      <c r="W45" s="69">
        <v>0</v>
      </c>
      <c r="X45" s="77"/>
      <c r="Y45" s="73">
        <f>+VLOOKUP(B45,'[1]5 RAD'!$A:$W,23,0)</f>
        <v>86618</v>
      </c>
      <c r="Z45" s="73">
        <f>+VLOOKUP(B45,'[1]5 RAD'!$A$60:$E$107,5,0)</f>
        <v>359313</v>
      </c>
      <c r="AA45" s="72">
        <f t="shared" si="2"/>
        <v>0.24106558905466821</v>
      </c>
      <c r="AB45" s="69">
        <v>3</v>
      </c>
      <c r="AC45" s="77"/>
      <c r="AD45" s="69"/>
      <c r="AE45" s="69"/>
      <c r="AF45" s="77"/>
      <c r="AG45" s="97">
        <v>284</v>
      </c>
      <c r="AH45" s="69">
        <v>3</v>
      </c>
      <c r="AI45" s="77"/>
      <c r="AJ45" s="69">
        <v>0</v>
      </c>
      <c r="AK45" s="69"/>
      <c r="AL45" s="69"/>
      <c r="AM45" s="69">
        <v>3</v>
      </c>
      <c r="AN45" s="77"/>
      <c r="AO45" s="72" t="s">
        <v>103</v>
      </c>
      <c r="AP45" s="69">
        <v>0</v>
      </c>
      <c r="AQ45" s="77"/>
      <c r="AR45" s="69" t="s">
        <v>338</v>
      </c>
      <c r="AS45" s="69">
        <v>0</v>
      </c>
    </row>
    <row r="46" spans="1:45" s="71" customFormat="1" x14ac:dyDescent="0.25">
      <c r="A46" s="69">
        <v>204</v>
      </c>
      <c r="B46" s="69" t="s">
        <v>314</v>
      </c>
      <c r="C46" s="105" t="s">
        <v>315</v>
      </c>
      <c r="D46" s="69">
        <v>8</v>
      </c>
      <c r="E46" s="69" t="s">
        <v>283</v>
      </c>
      <c r="F46" s="69" t="s">
        <v>56</v>
      </c>
      <c r="G46" s="69">
        <v>-1</v>
      </c>
      <c r="I46" s="69" t="s">
        <v>60</v>
      </c>
      <c r="J46" s="69">
        <v>3</v>
      </c>
      <c r="L46" s="82">
        <v>5</v>
      </c>
      <c r="M46" s="69">
        <v>9</v>
      </c>
      <c r="N46" s="72">
        <f t="shared" si="0"/>
        <v>0.55555555555555558</v>
      </c>
      <c r="O46" s="69">
        <v>0</v>
      </c>
      <c r="P46" s="77"/>
      <c r="Q46" s="69">
        <v>3</v>
      </c>
      <c r="R46" s="69">
        <v>5</v>
      </c>
      <c r="S46" s="72">
        <f t="shared" si="1"/>
        <v>0.6</v>
      </c>
      <c r="T46" s="69">
        <v>2</v>
      </c>
      <c r="U46" s="77"/>
      <c r="V46" s="96" t="s">
        <v>61</v>
      </c>
      <c r="W46" s="69">
        <v>0</v>
      </c>
      <c r="X46" s="77"/>
      <c r="Y46" s="73">
        <f>+VLOOKUP(B46,'[1]5 RAD'!$A:$W,23,0)</f>
        <v>20517.691999990529</v>
      </c>
      <c r="Z46" s="73">
        <f>+VLOOKUP(B46,'[1]5 RAD'!$A$60:$E$107,5,0)</f>
        <v>419517</v>
      </c>
      <c r="AA46" s="72">
        <f t="shared" si="2"/>
        <v>4.8907891694473717E-2</v>
      </c>
      <c r="AB46" s="69">
        <v>1</v>
      </c>
      <c r="AC46" s="77"/>
      <c r="AD46" s="69"/>
      <c r="AE46" s="69"/>
      <c r="AF46" s="77"/>
      <c r="AG46" s="97">
        <v>224</v>
      </c>
      <c r="AH46" s="69">
        <v>3</v>
      </c>
      <c r="AI46" s="77"/>
      <c r="AJ46" s="69">
        <v>0</v>
      </c>
      <c r="AK46" s="69"/>
      <c r="AL46" s="69"/>
      <c r="AM46" s="69">
        <v>3</v>
      </c>
      <c r="AN46" s="77"/>
      <c r="AO46" s="72" t="s">
        <v>103</v>
      </c>
      <c r="AP46" s="69">
        <v>0</v>
      </c>
      <c r="AQ46" s="77"/>
      <c r="AR46" s="69" t="s">
        <v>338</v>
      </c>
      <c r="AS46" s="69">
        <v>0</v>
      </c>
    </row>
    <row r="47" spans="1:45" s="71" customFormat="1" x14ac:dyDescent="0.25">
      <c r="A47" s="69">
        <v>204</v>
      </c>
      <c r="B47" s="69" t="s">
        <v>316</v>
      </c>
      <c r="C47" s="105" t="s">
        <v>317</v>
      </c>
      <c r="D47" s="69">
        <v>8</v>
      </c>
      <c r="E47" s="69" t="s">
        <v>283</v>
      </c>
      <c r="F47" s="69" t="s">
        <v>57</v>
      </c>
      <c r="G47" s="69">
        <v>3</v>
      </c>
      <c r="I47" s="69" t="s">
        <v>60</v>
      </c>
      <c r="J47" s="69">
        <v>3</v>
      </c>
      <c r="L47" s="82">
        <v>10</v>
      </c>
      <c r="M47" s="69">
        <v>17</v>
      </c>
      <c r="N47" s="72">
        <f t="shared" si="0"/>
        <v>0.58823529411764708</v>
      </c>
      <c r="O47" s="69">
        <v>0</v>
      </c>
      <c r="P47" s="77"/>
      <c r="Q47" s="69">
        <v>6</v>
      </c>
      <c r="R47" s="69">
        <v>10</v>
      </c>
      <c r="S47" s="72">
        <f t="shared" si="1"/>
        <v>0.6</v>
      </c>
      <c r="T47" s="69">
        <v>2</v>
      </c>
      <c r="U47" s="77"/>
      <c r="V47" s="96" t="s">
        <v>61</v>
      </c>
      <c r="W47" s="69">
        <v>0</v>
      </c>
      <c r="X47" s="77"/>
      <c r="Y47" s="73">
        <f>+VLOOKUP(B47,'[1]5 RAD'!$A:$W,23,0)</f>
        <v>45981.547000032006</v>
      </c>
      <c r="Z47" s="73">
        <f>+VLOOKUP(B47,'[1]5 RAD'!$A$60:$E$107,5,0)</f>
        <v>793485</v>
      </c>
      <c r="AA47" s="72">
        <f t="shared" si="2"/>
        <v>5.7948854735794635E-2</v>
      </c>
      <c r="AB47" s="69">
        <v>2</v>
      </c>
      <c r="AC47" s="77"/>
      <c r="AD47" s="69"/>
      <c r="AE47" s="69"/>
      <c r="AF47" s="77"/>
      <c r="AG47" s="97">
        <v>225</v>
      </c>
      <c r="AH47" s="69">
        <v>3</v>
      </c>
      <c r="AI47" s="77"/>
      <c r="AJ47" s="69">
        <v>0</v>
      </c>
      <c r="AK47" s="69"/>
      <c r="AL47" s="69"/>
      <c r="AM47" s="69">
        <v>3</v>
      </c>
      <c r="AN47" s="77"/>
      <c r="AO47" s="72" t="s">
        <v>103</v>
      </c>
      <c r="AP47" s="69">
        <v>0</v>
      </c>
      <c r="AQ47" s="77"/>
      <c r="AR47" s="69" t="s">
        <v>338</v>
      </c>
      <c r="AS47" s="69">
        <v>0</v>
      </c>
    </row>
    <row r="48" spans="1:45" s="71" customFormat="1" x14ac:dyDescent="0.25">
      <c r="A48" s="69">
        <v>204</v>
      </c>
      <c r="B48" s="69" t="s">
        <v>326</v>
      </c>
      <c r="C48" s="105" t="s">
        <v>342</v>
      </c>
      <c r="D48" s="69">
        <v>8</v>
      </c>
      <c r="E48" s="69" t="s">
        <v>283</v>
      </c>
      <c r="F48" s="69" t="s">
        <v>56</v>
      </c>
      <c r="G48" s="69">
        <v>-1</v>
      </c>
      <c r="I48" s="69" t="s">
        <v>61</v>
      </c>
      <c r="J48" s="69">
        <v>-1</v>
      </c>
      <c r="L48" s="82">
        <v>2</v>
      </c>
      <c r="M48" s="69">
        <v>5</v>
      </c>
      <c r="N48" s="72">
        <f t="shared" si="0"/>
        <v>0.4</v>
      </c>
      <c r="O48" s="69">
        <v>0</v>
      </c>
      <c r="P48" s="77"/>
      <c r="Q48" s="69">
        <v>1</v>
      </c>
      <c r="R48" s="69">
        <v>2</v>
      </c>
      <c r="S48" s="72">
        <f t="shared" si="1"/>
        <v>0.5</v>
      </c>
      <c r="T48" s="69">
        <v>1</v>
      </c>
      <c r="U48" s="77"/>
      <c r="V48" s="96" t="s">
        <v>61</v>
      </c>
      <c r="W48" s="69">
        <v>0</v>
      </c>
      <c r="X48" s="77"/>
      <c r="Y48" s="73">
        <f>+VLOOKUP(B48,'[1]5 RAD'!$A:$W,23,0)</f>
        <v>0</v>
      </c>
      <c r="Z48" s="73">
        <f>+VLOOKUP(B48,'[1]5 RAD'!$A$60:$E$107,5,0)</f>
        <v>8586</v>
      </c>
      <c r="AA48" s="72">
        <f t="shared" si="2"/>
        <v>0</v>
      </c>
      <c r="AB48" s="69">
        <v>0</v>
      </c>
      <c r="AC48" s="77"/>
      <c r="AD48" s="69"/>
      <c r="AE48" s="69"/>
      <c r="AF48" s="77"/>
      <c r="AG48" s="104" t="e">
        <v>#N/A</v>
      </c>
      <c r="AH48" s="69"/>
      <c r="AI48" s="77"/>
      <c r="AJ48" s="69">
        <v>0</v>
      </c>
      <c r="AK48" s="69"/>
      <c r="AL48" s="69"/>
      <c r="AM48" s="69">
        <v>0</v>
      </c>
      <c r="AN48" s="77"/>
      <c r="AO48" s="72" t="s">
        <v>103</v>
      </c>
      <c r="AP48" s="69">
        <v>0</v>
      </c>
      <c r="AQ48" s="77"/>
      <c r="AR48" s="69" t="s">
        <v>338</v>
      </c>
      <c r="AS48" s="69">
        <v>0</v>
      </c>
    </row>
    <row r="49" spans="1:45" s="71" customFormat="1" x14ac:dyDescent="0.25">
      <c r="A49" s="69">
        <v>204</v>
      </c>
      <c r="B49" s="69" t="s">
        <v>325</v>
      </c>
      <c r="C49" s="105" t="s">
        <v>310</v>
      </c>
      <c r="D49" s="69">
        <v>8</v>
      </c>
      <c r="E49" s="69" t="s">
        <v>283</v>
      </c>
      <c r="F49" s="69" t="s">
        <v>57</v>
      </c>
      <c r="G49" s="69">
        <v>3</v>
      </c>
      <c r="H49" s="77"/>
      <c r="I49" s="69" t="s">
        <v>60</v>
      </c>
      <c r="J49" s="69">
        <v>3</v>
      </c>
      <c r="K49" s="77"/>
      <c r="L49" s="82">
        <v>5</v>
      </c>
      <c r="M49" s="69">
        <v>6</v>
      </c>
      <c r="N49" s="72">
        <f t="shared" si="0"/>
        <v>0.83333333333333337</v>
      </c>
      <c r="O49" s="69">
        <v>2</v>
      </c>
      <c r="P49" s="77"/>
      <c r="Q49" s="69">
        <v>3</v>
      </c>
      <c r="R49" s="69">
        <v>5</v>
      </c>
      <c r="S49" s="72">
        <f t="shared" si="1"/>
        <v>0.6</v>
      </c>
      <c r="T49" s="69">
        <v>2</v>
      </c>
      <c r="U49" s="77"/>
      <c r="V49" s="96" t="s">
        <v>61</v>
      </c>
      <c r="W49" s="69">
        <v>0</v>
      </c>
      <c r="X49" s="77"/>
      <c r="Y49" s="73">
        <f>+VLOOKUP(B49,'[1]5 RAD'!$A:$W,23,0)</f>
        <v>0</v>
      </c>
      <c r="Z49" s="73">
        <f>+VLOOKUP(B49,'[1]5 RAD'!$A$60:$E$107,5,0)</f>
        <v>8586</v>
      </c>
      <c r="AA49" s="72">
        <f t="shared" si="2"/>
        <v>0</v>
      </c>
      <c r="AB49" s="69">
        <v>0</v>
      </c>
      <c r="AC49" s="77"/>
      <c r="AD49" s="69"/>
      <c r="AE49" s="69"/>
      <c r="AF49" s="77"/>
      <c r="AG49" s="104" t="e">
        <v>#N/A</v>
      </c>
      <c r="AH49" s="69"/>
      <c r="AI49" s="77"/>
      <c r="AJ49" s="69">
        <v>0</v>
      </c>
      <c r="AK49" s="69"/>
      <c r="AL49" s="69"/>
      <c r="AM49" s="69">
        <v>0</v>
      </c>
      <c r="AN49" s="77"/>
      <c r="AO49" s="72" t="s">
        <v>103</v>
      </c>
      <c r="AP49" s="69">
        <v>0</v>
      </c>
      <c r="AQ49" s="77"/>
      <c r="AR49" s="69" t="s">
        <v>338</v>
      </c>
      <c r="AS49" s="69">
        <v>0</v>
      </c>
    </row>
    <row r="50" spans="1:45" s="71" customFormat="1" x14ac:dyDescent="0.25">
      <c r="A50" s="69">
        <v>204</v>
      </c>
      <c r="B50" s="69" t="s">
        <v>327</v>
      </c>
      <c r="C50" s="105" t="s">
        <v>337</v>
      </c>
      <c r="D50" s="69">
        <v>8</v>
      </c>
      <c r="E50" s="69" t="s">
        <v>283</v>
      </c>
      <c r="F50" s="81"/>
      <c r="G50" s="69"/>
      <c r="I50" s="69"/>
      <c r="J50" s="69">
        <v>-1</v>
      </c>
      <c r="L50" s="82"/>
      <c r="M50" s="69"/>
      <c r="N50" s="72">
        <f t="shared" si="0"/>
        <v>0</v>
      </c>
      <c r="O50" s="69">
        <v>0</v>
      </c>
      <c r="P50" s="77"/>
      <c r="Q50" s="69"/>
      <c r="R50" s="69"/>
      <c r="S50" s="72">
        <f t="shared" si="1"/>
        <v>0</v>
      </c>
      <c r="T50" s="69"/>
      <c r="U50" s="77"/>
      <c r="V50" s="96"/>
      <c r="W50" s="69"/>
      <c r="X50" s="77"/>
      <c r="Y50" s="73"/>
      <c r="Z50" s="73"/>
      <c r="AA50" s="72">
        <v>0</v>
      </c>
      <c r="AB50" s="69"/>
      <c r="AC50" s="77"/>
      <c r="AD50" s="69"/>
      <c r="AE50" s="69"/>
      <c r="AF50" s="77"/>
      <c r="AG50" s="104" t="e">
        <v>#N/A</v>
      </c>
      <c r="AH50" s="69"/>
      <c r="AI50" s="77"/>
      <c r="AJ50" s="69">
        <v>0</v>
      </c>
      <c r="AK50" s="69"/>
      <c r="AL50" s="69"/>
      <c r="AM50" s="69">
        <v>0</v>
      </c>
      <c r="AN50" s="77"/>
      <c r="AO50" s="72" t="s">
        <v>103</v>
      </c>
      <c r="AP50" s="69">
        <v>0</v>
      </c>
      <c r="AQ50" s="77"/>
      <c r="AR50" s="69" t="s">
        <v>338</v>
      </c>
      <c r="AS50" s="69">
        <v>0</v>
      </c>
    </row>
    <row r="51" spans="1:45" s="71" customFormat="1" x14ac:dyDescent="0.25">
      <c r="AF51" s="77"/>
      <c r="AI51" s="77"/>
    </row>
    <row r="52" spans="1:45" x14ac:dyDescent="0.25">
      <c r="AI52" s="61"/>
    </row>
    <row r="53" spans="1:45" x14ac:dyDescent="0.25">
      <c r="AI53" s="61"/>
    </row>
    <row r="54" spans="1:45" x14ac:dyDescent="0.25">
      <c r="AI54" s="61"/>
    </row>
    <row r="55" spans="1:45" x14ac:dyDescent="0.25">
      <c r="AI55" s="61"/>
    </row>
    <row r="56" spans="1:45" x14ac:dyDescent="0.25">
      <c r="AI56" s="61"/>
    </row>
  </sheetData>
  <sheetProtection algorithmName="SHA-512" hashValue="bJ8NwxkMyM40ypSMJ6x2zpbcxNK9SkAf6z9KdbX/AyzAAHyl9eBRFuZeQpbSqgJ3qrzzd6G7GEdsM43V1xWQlA==" saltValue="pJwfZYegRs+8PIQTpzrAzQ==" spinCount="100000" sheet="1" objects="1" scenarios="1"/>
  <sortState ref="A3:AT51">
    <sortCondition ref="B3:B51"/>
  </sortState>
  <mergeCells count="12">
    <mergeCell ref="F1:G1"/>
    <mergeCell ref="A1:E1"/>
    <mergeCell ref="AR1:AS1"/>
    <mergeCell ref="I1:J1"/>
    <mergeCell ref="L1:O1"/>
    <mergeCell ref="Q1:T1"/>
    <mergeCell ref="V1:W1"/>
    <mergeCell ref="Y1:AB1"/>
    <mergeCell ref="AD1:AE1"/>
    <mergeCell ref="AG1:AH1"/>
    <mergeCell ref="AJ1:AM1"/>
    <mergeCell ref="AO1:AP1"/>
  </mergeCells>
  <conditionalFormatting sqref="B3:B50">
    <cfRule type="duplicateValues" dxfId="2" priority="11"/>
  </conditionalFormatting>
  <dataValidations count="7">
    <dataValidation type="list" allowBlank="1" showInputMessage="1" showErrorMessage="1" sqref="AM3:AM5 AQ6 AN6 AM7:AM50 AP43:AP47 AP40:AP41 AP3:AP38">
      <formula1>"3,2,1,0"</formula1>
    </dataValidation>
    <dataValidation type="list" allowBlank="1" showInputMessage="1" showErrorMessage="1" sqref="J3:J38 G46 G38 J48 G48 J40:J41 J43:J46 G43 G24:G25">
      <formula1>"3,-1"</formula1>
    </dataValidation>
    <dataValidation type="list" allowBlank="1" showInputMessage="1" showErrorMessage="1" sqref="O43:O50 O3:O41">
      <formula1>"2,0"</formula1>
    </dataValidation>
    <dataValidation type="list" allowBlank="1" showInputMessage="1" showErrorMessage="1" sqref="T48 T40:T41 T43:T46 T3:T38">
      <formula1>"2,1,0"</formula1>
    </dataValidation>
    <dataValidation type="list" allowBlank="1" showInputMessage="1" showErrorMessage="1" sqref="W48 W40:W41 W43:W46 W3:W38">
      <formula1>"1,0"</formula1>
    </dataValidation>
    <dataValidation type="list" allowBlank="1" showInputMessage="1" showErrorMessage="1" sqref="AB26:AB28 AH3:AH5 AE3:AE5 AC6 AF6 AI6 AB48:AB49 AE7:AE37 AB3:AB5 AB9:AB13 AB17:AB23 AB30:AB37 AH45:AH47 AH41 AH43 AH7:AH22 AH24:AH32 AH34:AH39">
      <formula1>"3,2,1,0,-1"</formula1>
    </dataValidation>
    <dataValidation type="list" allowBlank="1" showInputMessage="1" showErrorMessage="1" sqref="AS3:AS50">
      <formula1>"2,1,0,-1"</formula1>
    </dataValidation>
  </dataValidations>
  <printOptions horizontalCentered="1"/>
  <pageMargins left="0.31496062992125984" right="0.31496062992125984" top="0.94488188976377963" bottom="0.94488188976377963" header="0.51181102362204722" footer="0.51181102362204722"/>
  <pageSetup paperSize="9" scale="25" orientation="landscape" horizontalDpi="1200" verticalDpi="1200" r:id="rId1"/>
  <headerFooter>
    <oddHeader>&amp;C&amp;"-,Grassetto"&amp;72Indicatori All. B: tracciato di rilevazione anno 2022</oddHeader>
    <oddFooter>&amp;C&amp;"-,Grassetto"&amp;14pag. n.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S51"/>
  <sheetViews>
    <sheetView showGridLines="0" tabSelected="1" topLeftCell="P1" zoomScaleNormal="100" workbookViewId="0">
      <pane ySplit="1" topLeftCell="A2" activePane="bottomLeft" state="frozen"/>
      <selection pane="bottomLeft" activeCell="E43" sqref="E43"/>
    </sheetView>
  </sheetViews>
  <sheetFormatPr defaultColWidth="8.85546875" defaultRowHeight="12.75" x14ac:dyDescent="0.25"/>
  <cols>
    <col min="1" max="1" width="8.28515625" style="62" customWidth="1"/>
    <col min="2" max="2" width="10.7109375" style="62" customWidth="1"/>
    <col min="3" max="3" width="63.140625" style="62" bestFit="1" customWidth="1"/>
    <col min="4" max="4" width="9.5703125" style="62" customWidth="1"/>
    <col min="5" max="5" width="21.5703125" style="62" customWidth="1"/>
    <col min="6" max="6" width="8.140625" style="62" customWidth="1"/>
    <col min="7" max="7" width="10.7109375" style="62" customWidth="1"/>
    <col min="8" max="8" width="1.140625" style="62" customWidth="1"/>
    <col min="9" max="10" width="10.7109375" style="62" customWidth="1"/>
    <col min="11" max="11" width="1.140625" style="62" customWidth="1"/>
    <col min="12" max="15" width="10.7109375" style="62" customWidth="1"/>
    <col min="16" max="16" width="1.140625" style="62" customWidth="1"/>
    <col min="17" max="20" width="10.7109375" style="62" customWidth="1"/>
    <col min="21" max="21" width="1.140625" style="62" customWidth="1"/>
    <col min="22" max="23" width="10.7109375" style="62" customWidth="1"/>
    <col min="24" max="24" width="1.140625" style="62" customWidth="1"/>
    <col min="25" max="25" width="10.7109375" style="62" customWidth="1"/>
    <col min="26" max="26" width="12.42578125" style="62" bestFit="1" customWidth="1"/>
    <col min="27" max="28" width="10.7109375" style="62" customWidth="1"/>
    <col min="29" max="29" width="1.140625" style="62" customWidth="1"/>
    <col min="30" max="31" width="10.7109375" style="62" customWidth="1"/>
    <col min="32" max="32" width="1.140625" style="62" customWidth="1"/>
    <col min="33" max="34" width="10.7109375" style="62" customWidth="1"/>
    <col min="35" max="35" width="1.140625" style="62" customWidth="1"/>
    <col min="36" max="37" width="14.7109375" style="62" customWidth="1"/>
    <col min="38" max="39" width="10.7109375" style="62" customWidth="1"/>
    <col min="40" max="40" width="1.140625" style="62" customWidth="1"/>
    <col min="41" max="41" width="12.5703125" style="62" bestFit="1" customWidth="1"/>
    <col min="42" max="42" width="10.7109375" style="62" customWidth="1"/>
    <col min="43" max="43" width="1.140625" style="62" customWidth="1"/>
    <col min="44" max="45" width="10.7109375" style="62" customWidth="1"/>
    <col min="46" max="46" width="4.140625" style="62" customWidth="1"/>
    <col min="47" max="16384" width="8.85546875" style="62"/>
  </cols>
  <sheetData>
    <row r="1" spans="1:45" s="68" customFormat="1" ht="88.5" customHeight="1" x14ac:dyDescent="0.25">
      <c r="A1" s="112" t="s">
        <v>275</v>
      </c>
      <c r="B1" s="113"/>
      <c r="C1" s="113"/>
      <c r="D1" s="113"/>
      <c r="E1" s="113"/>
      <c r="F1" s="120" t="s">
        <v>133</v>
      </c>
      <c r="G1" s="111"/>
      <c r="I1" s="116" t="s">
        <v>81</v>
      </c>
      <c r="J1" s="116"/>
      <c r="L1" s="111" t="s">
        <v>82</v>
      </c>
      <c r="M1" s="111"/>
      <c r="N1" s="111"/>
      <c r="O1" s="111"/>
      <c r="Q1" s="111" t="s">
        <v>85</v>
      </c>
      <c r="R1" s="111"/>
      <c r="S1" s="111"/>
      <c r="T1" s="111"/>
      <c r="V1" s="116" t="s">
        <v>86</v>
      </c>
      <c r="W1" s="116"/>
      <c r="Y1" s="116" t="s">
        <v>88</v>
      </c>
      <c r="Z1" s="116"/>
      <c r="AA1" s="116"/>
      <c r="AB1" s="116"/>
      <c r="AD1" s="115" t="s">
        <v>142</v>
      </c>
      <c r="AE1" s="115"/>
      <c r="AG1" s="115" t="s">
        <v>91</v>
      </c>
      <c r="AH1" s="115"/>
      <c r="AJ1" s="116" t="s">
        <v>94</v>
      </c>
      <c r="AK1" s="116"/>
      <c r="AL1" s="116"/>
      <c r="AM1" s="116"/>
      <c r="AO1" s="116" t="s">
        <v>96</v>
      </c>
      <c r="AP1" s="116"/>
      <c r="AR1" s="115" t="s">
        <v>124</v>
      </c>
      <c r="AS1" s="115"/>
    </row>
    <row r="2" spans="1:45" ht="120" x14ac:dyDescent="0.25">
      <c r="A2" s="60" t="s">
        <v>53</v>
      </c>
      <c r="B2" s="60" t="s">
        <v>46</v>
      </c>
      <c r="C2" s="60" t="s">
        <v>45</v>
      </c>
      <c r="D2" s="60" t="s">
        <v>126</v>
      </c>
      <c r="E2" s="63" t="s">
        <v>127</v>
      </c>
      <c r="F2" s="65" t="s">
        <v>131</v>
      </c>
      <c r="G2" s="66" t="s">
        <v>132</v>
      </c>
      <c r="I2" s="66" t="s">
        <v>134</v>
      </c>
      <c r="J2" s="66" t="s">
        <v>80</v>
      </c>
      <c r="L2" s="66" t="s">
        <v>109</v>
      </c>
      <c r="M2" s="66" t="s">
        <v>110</v>
      </c>
      <c r="N2" s="66" t="s">
        <v>111</v>
      </c>
      <c r="O2" s="66" t="s">
        <v>83</v>
      </c>
      <c r="Q2" s="66" t="s">
        <v>112</v>
      </c>
      <c r="R2" s="66" t="s">
        <v>113</v>
      </c>
      <c r="S2" s="66" t="s">
        <v>114</v>
      </c>
      <c r="T2" s="66" t="s">
        <v>84</v>
      </c>
      <c r="V2" s="66" t="s">
        <v>115</v>
      </c>
      <c r="W2" s="66" t="s">
        <v>87</v>
      </c>
      <c r="Y2" s="66" t="s">
        <v>116</v>
      </c>
      <c r="Z2" s="3" t="s">
        <v>117</v>
      </c>
      <c r="AA2" s="66" t="s">
        <v>118</v>
      </c>
      <c r="AB2" s="66" t="s">
        <v>89</v>
      </c>
      <c r="AD2" s="66" t="s">
        <v>119</v>
      </c>
      <c r="AE2" s="66" t="s">
        <v>90</v>
      </c>
      <c r="AG2" s="66" t="s">
        <v>120</v>
      </c>
      <c r="AH2" s="66" t="s">
        <v>92</v>
      </c>
      <c r="AJ2" s="3" t="s">
        <v>122</v>
      </c>
      <c r="AK2" s="66" t="s">
        <v>128</v>
      </c>
      <c r="AL2" s="66" t="s">
        <v>121</v>
      </c>
      <c r="AM2" s="66" t="s">
        <v>95</v>
      </c>
      <c r="AO2" s="66" t="s">
        <v>123</v>
      </c>
      <c r="AP2" s="66" t="s">
        <v>97</v>
      </c>
      <c r="AR2" s="66" t="s">
        <v>125</v>
      </c>
      <c r="AS2" s="66" t="s">
        <v>98</v>
      </c>
    </row>
    <row r="3" spans="1:45" s="71" customFormat="1" x14ac:dyDescent="0.25">
      <c r="A3" s="69">
        <v>204</v>
      </c>
      <c r="B3" s="70">
        <v>440009</v>
      </c>
      <c r="C3" s="105" t="s">
        <v>281</v>
      </c>
      <c r="D3" s="69">
        <v>8</v>
      </c>
      <c r="E3" s="69" t="s">
        <v>283</v>
      </c>
      <c r="F3" s="69" t="s">
        <v>56</v>
      </c>
      <c r="G3" s="69">
        <v>-1</v>
      </c>
      <c r="I3" s="69" t="s">
        <v>60</v>
      </c>
      <c r="J3" s="69">
        <v>3</v>
      </c>
      <c r="L3" s="69">
        <v>6</v>
      </c>
      <c r="M3" s="69">
        <v>6</v>
      </c>
      <c r="N3" s="72">
        <f>+IFERROR(L3/M3,0)</f>
        <v>1</v>
      </c>
      <c r="O3" s="69">
        <v>2</v>
      </c>
      <c r="Q3" s="69">
        <v>2</v>
      </c>
      <c r="R3" s="69">
        <v>6</v>
      </c>
      <c r="S3" s="72">
        <f>+IFERROR(Q3/R3,0)</f>
        <v>0.33333333333333331</v>
      </c>
      <c r="T3" s="69">
        <v>1</v>
      </c>
      <c r="V3" s="69" t="s">
        <v>61</v>
      </c>
      <c r="W3" s="69">
        <v>0</v>
      </c>
      <c r="Y3" s="73">
        <f>+VLOOKUP(B3,'[2]5 RAD'!$A:$U,21,0)</f>
        <v>0</v>
      </c>
      <c r="Z3" s="73">
        <v>58095</v>
      </c>
      <c r="AA3" s="74">
        <f>+IFERROR(Y3/Z3,0)</f>
        <v>0</v>
      </c>
      <c r="AB3" s="69">
        <v>-1</v>
      </c>
      <c r="AD3" s="69"/>
      <c r="AE3" s="69"/>
      <c r="AG3" s="69">
        <v>154</v>
      </c>
      <c r="AH3" s="69">
        <v>1</v>
      </c>
      <c r="AJ3" s="69">
        <v>0</v>
      </c>
      <c r="AK3" s="69"/>
      <c r="AL3" s="69"/>
      <c r="AM3" s="69">
        <v>3</v>
      </c>
      <c r="AO3" s="74" t="s">
        <v>108</v>
      </c>
      <c r="AP3" s="69">
        <v>3</v>
      </c>
      <c r="AR3" s="69" t="s">
        <v>339</v>
      </c>
      <c r="AS3" s="69">
        <v>0</v>
      </c>
    </row>
    <row r="4" spans="1:45" s="71" customFormat="1" ht="25.5" x14ac:dyDescent="0.2">
      <c r="A4" s="69">
        <v>204</v>
      </c>
      <c r="B4" s="70">
        <v>440011</v>
      </c>
      <c r="C4" s="106" t="s">
        <v>321</v>
      </c>
      <c r="D4" s="69">
        <v>8</v>
      </c>
      <c r="E4" s="69" t="s">
        <v>283</v>
      </c>
      <c r="F4" s="69" t="s">
        <v>285</v>
      </c>
      <c r="G4" s="69">
        <v>3</v>
      </c>
      <c r="I4" s="69" t="s">
        <v>60</v>
      </c>
      <c r="J4" s="69">
        <v>3</v>
      </c>
      <c r="L4" s="69">
        <v>6</v>
      </c>
      <c r="M4" s="69">
        <v>7</v>
      </c>
      <c r="N4" s="72">
        <f t="shared" ref="N4:N9" si="0">+IFERROR(L4/M4,0)</f>
        <v>0.8571428571428571</v>
      </c>
      <c r="O4" s="69">
        <v>2</v>
      </c>
      <c r="Q4" s="69">
        <v>4</v>
      </c>
      <c r="R4" s="69">
        <v>7</v>
      </c>
      <c r="S4" s="72">
        <f t="shared" ref="S4:S9" si="1">+IFERROR(Q4/R4,0)</f>
        <v>0.5714285714285714</v>
      </c>
      <c r="T4" s="69">
        <v>2</v>
      </c>
      <c r="V4" s="69" t="s">
        <v>61</v>
      </c>
      <c r="W4" s="69">
        <v>0</v>
      </c>
      <c r="Y4" s="73">
        <f>+VLOOKUP(B4,'[2]5 RAD'!$A:$U,21,0)</f>
        <v>1621.8789999999863</v>
      </c>
      <c r="Z4" s="73">
        <v>90383</v>
      </c>
      <c r="AA4" s="74">
        <f t="shared" ref="AA4:AA50" si="2">+IFERROR(Y4/Z4,0)</f>
        <v>1.7944513901950437E-2</v>
      </c>
      <c r="AB4" s="69">
        <v>0</v>
      </c>
      <c r="AD4" s="69"/>
      <c r="AE4" s="69"/>
      <c r="AG4" s="69">
        <v>174</v>
      </c>
      <c r="AH4" s="69">
        <v>1</v>
      </c>
      <c r="AJ4" s="69">
        <v>0</v>
      </c>
      <c r="AK4" s="69"/>
      <c r="AL4" s="69"/>
      <c r="AM4" s="69">
        <v>3</v>
      </c>
      <c r="AO4" s="95" t="s">
        <v>102</v>
      </c>
      <c r="AP4" s="69">
        <v>1</v>
      </c>
      <c r="AR4" s="69" t="s">
        <v>339</v>
      </c>
      <c r="AS4" s="69">
        <v>0</v>
      </c>
    </row>
    <row r="5" spans="1:45" s="71" customFormat="1" ht="25.5" x14ac:dyDescent="0.25">
      <c r="A5" s="69">
        <v>204</v>
      </c>
      <c r="B5" s="70">
        <v>440018</v>
      </c>
      <c r="C5" s="105" t="s">
        <v>282</v>
      </c>
      <c r="D5" s="69">
        <v>8</v>
      </c>
      <c r="E5" s="69" t="s">
        <v>283</v>
      </c>
      <c r="F5" s="75" t="s">
        <v>58</v>
      </c>
      <c r="G5" s="70">
        <v>2</v>
      </c>
      <c r="H5" s="77"/>
      <c r="I5" s="69" t="s">
        <v>60</v>
      </c>
      <c r="J5" s="69">
        <v>3</v>
      </c>
      <c r="K5" s="77">
        <v>3</v>
      </c>
      <c r="L5" s="69">
        <v>5</v>
      </c>
      <c r="M5" s="69">
        <v>8</v>
      </c>
      <c r="N5" s="72">
        <f t="shared" si="0"/>
        <v>0.625</v>
      </c>
      <c r="O5" s="69">
        <v>0</v>
      </c>
      <c r="Q5" s="69">
        <v>5</v>
      </c>
      <c r="R5" s="69">
        <v>5</v>
      </c>
      <c r="S5" s="72">
        <f t="shared" si="1"/>
        <v>1</v>
      </c>
      <c r="T5" s="69">
        <v>2</v>
      </c>
      <c r="V5" s="69" t="s">
        <v>60</v>
      </c>
      <c r="W5" s="69">
        <v>1</v>
      </c>
      <c r="X5" s="77">
        <v>1</v>
      </c>
      <c r="Y5" s="73">
        <f>+VLOOKUP(B5,'[2]5 RAD'!$A:$U,21,0)</f>
        <v>7229.4331800063374</v>
      </c>
      <c r="Z5" s="73">
        <v>709616.71800004377</v>
      </c>
      <c r="AA5" s="74">
        <f t="shared" si="2"/>
        <v>1.0187799972330826E-2</v>
      </c>
      <c r="AB5" s="69">
        <v>0</v>
      </c>
      <c r="AC5" s="77"/>
      <c r="AD5" s="69"/>
      <c r="AE5" s="69"/>
      <c r="AF5" s="77"/>
      <c r="AG5" s="69">
        <v>257</v>
      </c>
      <c r="AH5" s="69">
        <v>3</v>
      </c>
      <c r="AI5" s="77"/>
      <c r="AJ5" s="69">
        <v>0</v>
      </c>
      <c r="AK5" s="69"/>
      <c r="AL5" s="69"/>
      <c r="AM5" s="69">
        <v>3</v>
      </c>
      <c r="AN5" s="77"/>
      <c r="AO5" s="95" t="s">
        <v>102</v>
      </c>
      <c r="AP5" s="69">
        <v>1</v>
      </c>
      <c r="AQ5" s="77"/>
      <c r="AR5" s="69" t="s">
        <v>339</v>
      </c>
      <c r="AS5" s="69">
        <v>0</v>
      </c>
    </row>
    <row r="6" spans="1:45" s="71" customFormat="1" x14ac:dyDescent="0.25">
      <c r="A6" s="69">
        <v>204</v>
      </c>
      <c r="B6" s="70">
        <v>440073</v>
      </c>
      <c r="C6" s="105" t="s">
        <v>284</v>
      </c>
      <c r="D6" s="69">
        <v>8</v>
      </c>
      <c r="E6" s="69" t="s">
        <v>283</v>
      </c>
      <c r="F6" s="69" t="s">
        <v>285</v>
      </c>
      <c r="G6" s="69">
        <v>3</v>
      </c>
      <c r="H6" s="77"/>
      <c r="I6" s="69" t="s">
        <v>60</v>
      </c>
      <c r="J6" s="69">
        <v>3</v>
      </c>
      <c r="K6" s="77"/>
      <c r="L6" s="69">
        <v>3</v>
      </c>
      <c r="M6" s="69">
        <v>3</v>
      </c>
      <c r="N6" s="72">
        <f t="shared" si="0"/>
        <v>1</v>
      </c>
      <c r="O6" s="69">
        <v>2</v>
      </c>
      <c r="Q6" s="69">
        <v>2</v>
      </c>
      <c r="R6" s="69">
        <v>3</v>
      </c>
      <c r="S6" s="72">
        <f t="shared" si="1"/>
        <v>0.66666666666666663</v>
      </c>
      <c r="T6" s="69">
        <v>2</v>
      </c>
      <c r="V6" s="69" t="s">
        <v>61</v>
      </c>
      <c r="W6" s="69">
        <v>0</v>
      </c>
      <c r="X6" s="77"/>
      <c r="Y6" s="73">
        <f>+VLOOKUP(B6,'[2]5 RAD'!$A:$U,21,0)</f>
        <v>0</v>
      </c>
      <c r="Z6" s="73">
        <v>39870.943000000108</v>
      </c>
      <c r="AA6" s="74">
        <f t="shared" si="2"/>
        <v>0</v>
      </c>
      <c r="AB6" s="69">
        <v>-1</v>
      </c>
      <c r="AC6" s="77"/>
      <c r="AD6" s="69"/>
      <c r="AE6" s="69"/>
      <c r="AF6" s="77"/>
      <c r="AG6" s="69">
        <v>115</v>
      </c>
      <c r="AH6" s="69">
        <v>-1</v>
      </c>
      <c r="AI6" s="77"/>
      <c r="AJ6" s="69">
        <v>0</v>
      </c>
      <c r="AK6" s="69"/>
      <c r="AL6" s="69"/>
      <c r="AM6" s="69">
        <v>3</v>
      </c>
      <c r="AN6" s="77"/>
      <c r="AO6" s="74" t="s">
        <v>108</v>
      </c>
      <c r="AP6" s="69">
        <v>3</v>
      </c>
      <c r="AQ6" s="77"/>
      <c r="AR6" s="69" t="s">
        <v>339</v>
      </c>
      <c r="AS6" s="69">
        <v>0</v>
      </c>
    </row>
    <row r="7" spans="1:45" s="71" customFormat="1" x14ac:dyDescent="0.25">
      <c r="A7" s="69">
        <v>204</v>
      </c>
      <c r="B7" s="70">
        <v>440075</v>
      </c>
      <c r="C7" s="105" t="s">
        <v>280</v>
      </c>
      <c r="D7" s="69">
        <v>8</v>
      </c>
      <c r="E7" s="69" t="s">
        <v>283</v>
      </c>
      <c r="F7" s="75" t="s">
        <v>58</v>
      </c>
      <c r="G7" s="69">
        <v>2</v>
      </c>
      <c r="H7" s="69"/>
      <c r="I7" s="69" t="s">
        <v>60</v>
      </c>
      <c r="J7" s="69">
        <v>3</v>
      </c>
      <c r="K7" s="69"/>
      <c r="L7" s="69">
        <v>13</v>
      </c>
      <c r="M7" s="69">
        <v>22</v>
      </c>
      <c r="N7" s="72">
        <f t="shared" si="0"/>
        <v>0.59090909090909094</v>
      </c>
      <c r="O7" s="69">
        <v>0</v>
      </c>
      <c r="Q7" s="69">
        <v>10</v>
      </c>
      <c r="R7" s="69">
        <v>13</v>
      </c>
      <c r="S7" s="72">
        <f t="shared" si="1"/>
        <v>0.76923076923076927</v>
      </c>
      <c r="T7" s="69">
        <v>2</v>
      </c>
      <c r="V7" s="69" t="s">
        <v>60</v>
      </c>
      <c r="W7" s="69">
        <v>1</v>
      </c>
      <c r="X7" s="78"/>
      <c r="Y7" s="73">
        <f>+VLOOKUP(B7,'[2]5 RAD'!$A:$U,21,0)</f>
        <v>21003.838750115829</v>
      </c>
      <c r="Z7" s="73">
        <v>1219632.0750001185</v>
      </c>
      <c r="AA7" s="74">
        <f t="shared" si="2"/>
        <v>1.7221454880246397E-2</v>
      </c>
      <c r="AB7" s="69">
        <v>0</v>
      </c>
      <c r="AC7" s="79"/>
      <c r="AD7" s="69"/>
      <c r="AE7" s="69"/>
      <c r="AF7" s="69"/>
      <c r="AG7" s="69">
        <v>287</v>
      </c>
      <c r="AH7" s="69">
        <v>3</v>
      </c>
      <c r="AI7" s="69"/>
      <c r="AJ7" s="69">
        <v>0</v>
      </c>
      <c r="AK7" s="69"/>
      <c r="AL7" s="69"/>
      <c r="AM7" s="69">
        <v>3</v>
      </c>
      <c r="AN7" s="69"/>
      <c r="AO7" s="74" t="s">
        <v>103</v>
      </c>
      <c r="AP7" s="69">
        <v>0</v>
      </c>
      <c r="AQ7" s="69"/>
      <c r="AR7" s="69" t="s">
        <v>339</v>
      </c>
      <c r="AS7" s="69">
        <v>0</v>
      </c>
    </row>
    <row r="8" spans="1:45" s="71" customFormat="1" x14ac:dyDescent="0.25">
      <c r="A8" s="69">
        <v>204</v>
      </c>
      <c r="B8" s="70">
        <v>440076</v>
      </c>
      <c r="C8" s="105" t="s">
        <v>322</v>
      </c>
      <c r="D8" s="69">
        <v>8</v>
      </c>
      <c r="E8" s="69" t="s">
        <v>283</v>
      </c>
      <c r="F8" s="75" t="s">
        <v>58</v>
      </c>
      <c r="G8" s="69">
        <v>2</v>
      </c>
      <c r="I8" s="69" t="s">
        <v>60</v>
      </c>
      <c r="J8" s="69">
        <v>3</v>
      </c>
      <c r="L8" s="69">
        <v>6</v>
      </c>
      <c r="M8" s="69">
        <v>15</v>
      </c>
      <c r="N8" s="72">
        <f t="shared" si="0"/>
        <v>0.4</v>
      </c>
      <c r="O8" s="69">
        <v>0</v>
      </c>
      <c r="Q8" s="69">
        <v>3</v>
      </c>
      <c r="R8" s="69">
        <v>6</v>
      </c>
      <c r="S8" s="72">
        <f t="shared" si="1"/>
        <v>0.5</v>
      </c>
      <c r="T8" s="69">
        <v>1</v>
      </c>
      <c r="V8" s="69" t="s">
        <v>60</v>
      </c>
      <c r="W8" s="69">
        <v>1</v>
      </c>
      <c r="Y8" s="73">
        <f>+VLOOKUP(B8,'[2]5 RAD'!$A:$U,21,0)</f>
        <v>21678.927271209483</v>
      </c>
      <c r="Z8" s="73">
        <v>367484.06800000119</v>
      </c>
      <c r="AA8" s="74">
        <f t="shared" si="2"/>
        <v>5.899283576889492E-2</v>
      </c>
      <c r="AB8" s="69">
        <v>2</v>
      </c>
      <c r="AD8" s="69"/>
      <c r="AE8" s="69"/>
      <c r="AG8" s="69">
        <v>235</v>
      </c>
      <c r="AH8" s="69">
        <v>3</v>
      </c>
      <c r="AJ8" s="69">
        <v>0</v>
      </c>
      <c r="AK8" s="69"/>
      <c r="AL8" s="69"/>
      <c r="AM8" s="69">
        <v>3</v>
      </c>
      <c r="AO8" s="74" t="s">
        <v>103</v>
      </c>
      <c r="AP8" s="69">
        <v>0</v>
      </c>
      <c r="AR8" s="69" t="s">
        <v>339</v>
      </c>
      <c r="AS8" s="69">
        <v>0</v>
      </c>
    </row>
    <row r="9" spans="1:45" s="71" customFormat="1" ht="15" x14ac:dyDescent="0.25">
      <c r="A9" s="69">
        <v>204</v>
      </c>
      <c r="B9" s="70">
        <v>440079</v>
      </c>
      <c r="C9" s="105" t="s">
        <v>282</v>
      </c>
      <c r="D9" s="69">
        <v>8</v>
      </c>
      <c r="E9" s="69" t="s">
        <v>283</v>
      </c>
      <c r="F9" s="69" t="s">
        <v>56</v>
      </c>
      <c r="G9" s="69">
        <v>-1</v>
      </c>
      <c r="H9" s="80"/>
      <c r="I9" s="69" t="s">
        <v>60</v>
      </c>
      <c r="J9" s="69">
        <v>3</v>
      </c>
      <c r="K9" s="80"/>
      <c r="L9" s="69">
        <v>2</v>
      </c>
      <c r="M9" s="69">
        <v>3</v>
      </c>
      <c r="N9" s="72">
        <f t="shared" si="0"/>
        <v>0.66666666666666663</v>
      </c>
      <c r="O9" s="69">
        <v>3</v>
      </c>
      <c r="P9" s="80"/>
      <c r="Q9" s="69">
        <v>3</v>
      </c>
      <c r="R9" s="69">
        <v>3</v>
      </c>
      <c r="S9" s="72">
        <f t="shared" si="1"/>
        <v>1</v>
      </c>
      <c r="T9" s="69">
        <v>2</v>
      </c>
      <c r="U9" s="80"/>
      <c r="V9" s="69" t="s">
        <v>60</v>
      </c>
      <c r="W9" s="69">
        <v>1</v>
      </c>
      <c r="X9" s="77"/>
      <c r="Y9" s="73">
        <f>+VLOOKUP(B9,'[2]5 RAD'!$A:$U,21,0)</f>
        <v>18517.146999997902</v>
      </c>
      <c r="Z9" s="73">
        <v>205946.39799999792</v>
      </c>
      <c r="AA9" s="74">
        <f t="shared" si="2"/>
        <v>8.9912458677709375E-2</v>
      </c>
      <c r="AB9" s="69">
        <v>2</v>
      </c>
      <c r="AC9" s="77"/>
      <c r="AD9" s="69"/>
      <c r="AE9" s="69"/>
      <c r="AF9" s="77"/>
      <c r="AG9" s="69">
        <v>234</v>
      </c>
      <c r="AH9" s="69">
        <v>3</v>
      </c>
      <c r="AI9" s="77"/>
      <c r="AJ9" s="69">
        <v>0</v>
      </c>
      <c r="AK9" s="69"/>
      <c r="AL9" s="69"/>
      <c r="AM9" s="69">
        <v>3</v>
      </c>
      <c r="AN9" s="77"/>
      <c r="AO9" s="74" t="s">
        <v>103</v>
      </c>
      <c r="AP9" s="69">
        <v>0</v>
      </c>
      <c r="AQ9" s="77"/>
      <c r="AR9" s="69" t="s">
        <v>339</v>
      </c>
      <c r="AS9" s="69">
        <v>0</v>
      </c>
    </row>
    <row r="10" spans="1:45" s="71" customFormat="1" x14ac:dyDescent="0.25">
      <c r="A10" s="69">
        <v>204</v>
      </c>
      <c r="B10" s="70">
        <v>450046</v>
      </c>
      <c r="C10" s="105" t="s">
        <v>328</v>
      </c>
      <c r="D10" s="69">
        <v>8</v>
      </c>
      <c r="E10" s="69" t="s">
        <v>283</v>
      </c>
      <c r="F10" s="81"/>
      <c r="G10" s="69"/>
      <c r="I10" s="69"/>
      <c r="J10" s="69"/>
      <c r="L10" s="82"/>
      <c r="M10" s="69"/>
      <c r="N10" s="72">
        <f t="shared" ref="N10:N29" si="3">+IFERROR(L10/M10,0)</f>
        <v>0</v>
      </c>
      <c r="O10" s="69"/>
      <c r="Q10" s="69"/>
      <c r="R10" s="69"/>
      <c r="S10" s="72">
        <f t="shared" ref="S10:S29" si="4">+IFERROR(Q10/R10,0)</f>
        <v>0</v>
      </c>
      <c r="T10" s="69"/>
      <c r="V10" s="69"/>
      <c r="W10" s="69"/>
      <c r="Y10" s="73">
        <f>+VLOOKUP(B10,'[2]5 RAD'!$A:$U,21,0)</f>
        <v>0</v>
      </c>
      <c r="Z10" s="73">
        <v>175320.84399999821</v>
      </c>
      <c r="AA10" s="74">
        <f t="shared" si="2"/>
        <v>0</v>
      </c>
      <c r="AB10" s="69">
        <v>-1</v>
      </c>
      <c r="AD10" s="69"/>
      <c r="AE10" s="69"/>
      <c r="AG10" s="69">
        <v>173</v>
      </c>
      <c r="AH10" s="69">
        <v>1</v>
      </c>
      <c r="AJ10" s="69">
        <v>0</v>
      </c>
      <c r="AK10" s="69"/>
      <c r="AL10" s="69"/>
      <c r="AM10" s="69">
        <v>3</v>
      </c>
      <c r="AO10" s="74" t="s">
        <v>103</v>
      </c>
      <c r="AP10" s="69">
        <v>0</v>
      </c>
      <c r="AR10" s="69" t="s">
        <v>339</v>
      </c>
      <c r="AS10" s="69">
        <v>0</v>
      </c>
    </row>
    <row r="11" spans="1:45" s="71" customFormat="1" x14ac:dyDescent="0.25">
      <c r="A11" s="69">
        <v>204</v>
      </c>
      <c r="B11" s="70">
        <v>450069</v>
      </c>
      <c r="C11" s="105" t="s">
        <v>329</v>
      </c>
      <c r="D11" s="69">
        <v>8</v>
      </c>
      <c r="E11" s="69" t="s">
        <v>283</v>
      </c>
      <c r="F11" s="75" t="s">
        <v>58</v>
      </c>
      <c r="G11" s="69">
        <v>2</v>
      </c>
      <c r="I11" s="69" t="s">
        <v>60</v>
      </c>
      <c r="J11" s="69">
        <v>3</v>
      </c>
      <c r="L11" s="82">
        <v>8</v>
      </c>
      <c r="M11" s="69">
        <v>11</v>
      </c>
      <c r="N11" s="72">
        <f t="shared" si="3"/>
        <v>0.72727272727272729</v>
      </c>
      <c r="O11" s="69">
        <v>0</v>
      </c>
      <c r="Q11" s="69">
        <v>5</v>
      </c>
      <c r="R11" s="69">
        <v>8</v>
      </c>
      <c r="S11" s="72">
        <f t="shared" si="4"/>
        <v>0.625</v>
      </c>
      <c r="T11" s="69">
        <v>2</v>
      </c>
      <c r="V11" s="69"/>
      <c r="W11" s="69"/>
      <c r="Y11" s="73">
        <f>+VLOOKUP(B11,'[2]5 RAD'!$A:$U,21,0)</f>
        <v>29590.583000003942</v>
      </c>
      <c r="Z11" s="73">
        <v>304570</v>
      </c>
      <c r="AA11" s="74">
        <f t="shared" si="2"/>
        <v>9.7155277932836265E-2</v>
      </c>
      <c r="AB11" s="69">
        <v>2</v>
      </c>
      <c r="AD11" s="69"/>
      <c r="AE11" s="69"/>
      <c r="AG11" s="69">
        <v>231</v>
      </c>
      <c r="AH11" s="69">
        <v>3</v>
      </c>
      <c r="AJ11" s="69">
        <v>0</v>
      </c>
      <c r="AK11" s="69"/>
      <c r="AL11" s="69"/>
      <c r="AM11" s="69">
        <v>3</v>
      </c>
      <c r="AO11" s="74" t="s">
        <v>103</v>
      </c>
      <c r="AP11" s="69">
        <v>0</v>
      </c>
      <c r="AR11" s="69" t="s">
        <v>339</v>
      </c>
      <c r="AS11" s="69">
        <v>0</v>
      </c>
    </row>
    <row r="12" spans="1:45" s="71" customFormat="1" x14ac:dyDescent="0.25">
      <c r="A12" s="69">
        <v>204</v>
      </c>
      <c r="B12" s="70">
        <v>450070</v>
      </c>
      <c r="C12" s="105" t="s">
        <v>330</v>
      </c>
      <c r="D12" s="69">
        <v>8</v>
      </c>
      <c r="E12" s="69" t="s">
        <v>283</v>
      </c>
      <c r="F12" s="75" t="s">
        <v>58</v>
      </c>
      <c r="G12" s="69">
        <v>2</v>
      </c>
      <c r="I12" s="69" t="s">
        <v>60</v>
      </c>
      <c r="J12" s="69">
        <v>3</v>
      </c>
      <c r="L12" s="69">
        <v>4</v>
      </c>
      <c r="M12" s="69">
        <v>5</v>
      </c>
      <c r="N12" s="72">
        <f t="shared" si="3"/>
        <v>0.8</v>
      </c>
      <c r="O12" s="69">
        <v>2</v>
      </c>
      <c r="Q12" s="69">
        <v>2</v>
      </c>
      <c r="R12" s="69">
        <v>4</v>
      </c>
      <c r="S12" s="72">
        <f t="shared" si="4"/>
        <v>0.5</v>
      </c>
      <c r="T12" s="69">
        <v>1</v>
      </c>
      <c r="V12" s="69" t="s">
        <v>61</v>
      </c>
      <c r="W12" s="69">
        <v>0</v>
      </c>
      <c r="Y12" s="73">
        <f>+VLOOKUP(B12,'[2]5 RAD'!$A:$U,21,0)</f>
        <v>9052.7359999991168</v>
      </c>
      <c r="Z12" s="73">
        <v>96303</v>
      </c>
      <c r="AA12" s="74">
        <f t="shared" si="2"/>
        <v>9.4002637508687342E-2</v>
      </c>
      <c r="AB12" s="69">
        <v>2</v>
      </c>
      <c r="AD12" s="69"/>
      <c r="AE12" s="69"/>
      <c r="AG12" s="69">
        <v>272</v>
      </c>
      <c r="AH12" s="69">
        <v>3</v>
      </c>
      <c r="AJ12" s="69">
        <v>0</v>
      </c>
      <c r="AK12" s="69"/>
      <c r="AL12" s="69"/>
      <c r="AM12" s="69">
        <v>3</v>
      </c>
      <c r="AO12" s="74" t="s">
        <v>108</v>
      </c>
      <c r="AP12" s="69">
        <v>3</v>
      </c>
      <c r="AR12" s="69" t="s">
        <v>339</v>
      </c>
      <c r="AS12" s="69">
        <v>0</v>
      </c>
    </row>
    <row r="13" spans="1:45" s="71" customFormat="1" x14ac:dyDescent="0.25">
      <c r="A13" s="69">
        <v>204</v>
      </c>
      <c r="B13" s="70">
        <v>450072</v>
      </c>
      <c r="C13" s="105" t="s">
        <v>289</v>
      </c>
      <c r="D13" s="69">
        <v>8</v>
      </c>
      <c r="E13" s="69" t="s">
        <v>283</v>
      </c>
      <c r="F13" s="69" t="s">
        <v>285</v>
      </c>
      <c r="G13" s="69">
        <v>3</v>
      </c>
      <c r="I13" s="69" t="s">
        <v>60</v>
      </c>
      <c r="J13" s="69">
        <v>3</v>
      </c>
      <c r="L13" s="69">
        <v>21</v>
      </c>
      <c r="M13" s="69">
        <v>24</v>
      </c>
      <c r="N13" s="72">
        <f t="shared" si="3"/>
        <v>0.875</v>
      </c>
      <c r="O13" s="69">
        <v>2</v>
      </c>
      <c r="Q13" s="69">
        <v>10</v>
      </c>
      <c r="R13" s="69">
        <v>21</v>
      </c>
      <c r="S13" s="72">
        <f t="shared" si="4"/>
        <v>0.47619047619047616</v>
      </c>
      <c r="T13" s="69">
        <v>1</v>
      </c>
      <c r="V13" s="69" t="s">
        <v>61</v>
      </c>
      <c r="W13" s="69">
        <v>0</v>
      </c>
      <c r="Y13" s="73">
        <f>+VLOOKUP(B13,'[2]5 RAD'!$A:$U,21,0)</f>
        <v>0</v>
      </c>
      <c r="Z13" s="73">
        <v>767297.08200003474</v>
      </c>
      <c r="AA13" s="74">
        <f t="shared" si="2"/>
        <v>0</v>
      </c>
      <c r="AB13" s="69">
        <v>-1</v>
      </c>
      <c r="AD13" s="69"/>
      <c r="AE13" s="69"/>
      <c r="AG13" s="69">
        <v>295</v>
      </c>
      <c r="AH13" s="69">
        <v>3</v>
      </c>
      <c r="AJ13" s="69">
        <v>0</v>
      </c>
      <c r="AK13" s="69"/>
      <c r="AL13" s="76"/>
      <c r="AM13" s="69">
        <v>3</v>
      </c>
      <c r="AO13" s="74" t="s">
        <v>103</v>
      </c>
      <c r="AP13" s="69">
        <v>0</v>
      </c>
      <c r="AR13" s="69" t="s">
        <v>339</v>
      </c>
      <c r="AS13" s="69">
        <v>0</v>
      </c>
    </row>
    <row r="14" spans="1:45" s="71" customFormat="1" ht="25.5" x14ac:dyDescent="0.25">
      <c r="A14" s="69">
        <v>204</v>
      </c>
      <c r="B14" s="70">
        <v>460098</v>
      </c>
      <c r="C14" s="105" t="s">
        <v>294</v>
      </c>
      <c r="D14" s="69">
        <v>8</v>
      </c>
      <c r="E14" s="69" t="s">
        <v>283</v>
      </c>
      <c r="F14" s="69" t="s">
        <v>56</v>
      </c>
      <c r="G14" s="69">
        <v>-1</v>
      </c>
      <c r="I14" s="69" t="s">
        <v>60</v>
      </c>
      <c r="J14" s="69">
        <v>3</v>
      </c>
      <c r="L14" s="69">
        <v>5</v>
      </c>
      <c r="M14" s="69">
        <v>6</v>
      </c>
      <c r="N14" s="72">
        <f t="shared" si="3"/>
        <v>0.83333333333333337</v>
      </c>
      <c r="O14" s="69">
        <v>2</v>
      </c>
      <c r="Q14" s="69">
        <v>2</v>
      </c>
      <c r="R14" s="69">
        <v>5</v>
      </c>
      <c r="S14" s="72">
        <f t="shared" si="4"/>
        <v>0.4</v>
      </c>
      <c r="T14" s="69">
        <v>1</v>
      </c>
      <c r="V14" s="69" t="s">
        <v>60</v>
      </c>
      <c r="W14" s="69">
        <v>1</v>
      </c>
      <c r="Y14" s="73">
        <f>+VLOOKUP(B14,'[2]5 RAD'!$A:$U,21,0)</f>
        <v>1687.209000007424</v>
      </c>
      <c r="Z14" s="73">
        <v>274008.52100000106</v>
      </c>
      <c r="AA14" s="74">
        <f t="shared" si="2"/>
        <v>6.157505590884225E-3</v>
      </c>
      <c r="AB14" s="69">
        <v>0</v>
      </c>
      <c r="AD14" s="69"/>
      <c r="AE14" s="69"/>
      <c r="AG14" s="69">
        <v>230</v>
      </c>
      <c r="AH14" s="69">
        <v>3</v>
      </c>
      <c r="AJ14" s="69">
        <v>0</v>
      </c>
      <c r="AK14" s="69"/>
      <c r="AL14" s="69"/>
      <c r="AM14" s="69">
        <v>3</v>
      </c>
      <c r="AO14" s="95" t="s">
        <v>102</v>
      </c>
      <c r="AP14" s="69">
        <v>1</v>
      </c>
      <c r="AR14" s="69" t="s">
        <v>339</v>
      </c>
      <c r="AS14" s="69">
        <v>0</v>
      </c>
    </row>
    <row r="15" spans="1:45" s="71" customFormat="1" x14ac:dyDescent="0.25">
      <c r="A15" s="69">
        <v>204</v>
      </c>
      <c r="B15" s="70">
        <v>460103</v>
      </c>
      <c r="C15" s="105" t="s">
        <v>291</v>
      </c>
      <c r="D15" s="69">
        <v>8</v>
      </c>
      <c r="E15" s="69" t="s">
        <v>283</v>
      </c>
      <c r="F15" s="69" t="s">
        <v>285</v>
      </c>
      <c r="G15" s="69">
        <v>3</v>
      </c>
      <c r="I15" s="69" t="s">
        <v>60</v>
      </c>
      <c r="J15" s="69">
        <v>3</v>
      </c>
      <c r="L15" s="69">
        <v>21</v>
      </c>
      <c r="M15" s="69">
        <v>35</v>
      </c>
      <c r="N15" s="72">
        <f t="shared" si="3"/>
        <v>0.6</v>
      </c>
      <c r="O15" s="69">
        <v>0</v>
      </c>
      <c r="Q15" s="69">
        <v>12</v>
      </c>
      <c r="R15" s="69">
        <v>21</v>
      </c>
      <c r="S15" s="72">
        <f t="shared" si="4"/>
        <v>0.5714285714285714</v>
      </c>
      <c r="T15" s="69">
        <v>2</v>
      </c>
      <c r="V15" s="69" t="s">
        <v>61</v>
      </c>
      <c r="W15" s="69">
        <v>0</v>
      </c>
      <c r="Y15" s="73">
        <f>+VLOOKUP(B15,'[2]5 RAD'!$A:$U,21,0)</f>
        <v>0</v>
      </c>
      <c r="Z15" s="73">
        <v>357347.05799999478</v>
      </c>
      <c r="AA15" s="74">
        <f t="shared" si="2"/>
        <v>0</v>
      </c>
      <c r="AB15" s="69">
        <v>-1</v>
      </c>
      <c r="AD15" s="69"/>
      <c r="AE15" s="69"/>
      <c r="AG15" s="69">
        <v>269</v>
      </c>
      <c r="AH15" s="69">
        <v>3</v>
      </c>
      <c r="AJ15" s="69">
        <v>0</v>
      </c>
      <c r="AK15" s="69"/>
      <c r="AL15" s="69"/>
      <c r="AM15" s="69">
        <v>3</v>
      </c>
      <c r="AO15" s="74" t="s">
        <v>103</v>
      </c>
      <c r="AP15" s="69">
        <v>0</v>
      </c>
      <c r="AR15" s="69" t="s">
        <v>339</v>
      </c>
      <c r="AS15" s="69">
        <v>0</v>
      </c>
    </row>
    <row r="16" spans="1:45" s="71" customFormat="1" x14ac:dyDescent="0.25">
      <c r="A16" s="69">
        <v>204</v>
      </c>
      <c r="B16" s="70">
        <v>460104</v>
      </c>
      <c r="C16" s="105" t="s">
        <v>293</v>
      </c>
      <c r="D16" s="69">
        <v>8</v>
      </c>
      <c r="E16" s="69" t="s">
        <v>283</v>
      </c>
      <c r="F16" s="69" t="s">
        <v>285</v>
      </c>
      <c r="G16" s="69">
        <v>3</v>
      </c>
      <c r="I16" s="69" t="s">
        <v>60</v>
      </c>
      <c r="J16" s="69">
        <v>3</v>
      </c>
      <c r="L16" s="69">
        <v>8</v>
      </c>
      <c r="M16" s="69">
        <v>12</v>
      </c>
      <c r="N16" s="72">
        <f t="shared" si="3"/>
        <v>0.66666666666666663</v>
      </c>
      <c r="O16" s="69">
        <v>0</v>
      </c>
      <c r="Q16" s="69">
        <v>7</v>
      </c>
      <c r="R16" s="69">
        <v>8</v>
      </c>
      <c r="S16" s="72">
        <f t="shared" si="4"/>
        <v>0.875</v>
      </c>
      <c r="T16" s="69">
        <v>2</v>
      </c>
      <c r="V16" s="69" t="s">
        <v>61</v>
      </c>
      <c r="W16" s="69">
        <v>0</v>
      </c>
      <c r="Y16" s="73">
        <f>+VLOOKUP(B16,'[2]5 RAD'!$A:$U,21,0)</f>
        <v>84058.762000038638</v>
      </c>
      <c r="Z16" s="73">
        <v>736956.63299999491</v>
      </c>
      <c r="AA16" s="74">
        <f t="shared" si="2"/>
        <v>0.11406201971186983</v>
      </c>
      <c r="AB16" s="69">
        <v>3</v>
      </c>
      <c r="AD16" s="69"/>
      <c r="AE16" s="69"/>
      <c r="AG16" s="69">
        <v>223</v>
      </c>
      <c r="AH16" s="69">
        <v>3</v>
      </c>
      <c r="AJ16" s="69">
        <v>0</v>
      </c>
      <c r="AK16" s="69"/>
      <c r="AL16" s="69"/>
      <c r="AM16" s="69">
        <v>3</v>
      </c>
      <c r="AO16" s="74" t="s">
        <v>103</v>
      </c>
      <c r="AP16" s="69">
        <v>0</v>
      </c>
      <c r="AR16" s="69" t="s">
        <v>339</v>
      </c>
      <c r="AS16" s="69">
        <v>0</v>
      </c>
    </row>
    <row r="17" spans="1:45" s="71" customFormat="1" x14ac:dyDescent="0.25">
      <c r="A17" s="69">
        <v>204</v>
      </c>
      <c r="B17" s="70">
        <v>460133</v>
      </c>
      <c r="C17" s="105" t="s">
        <v>292</v>
      </c>
      <c r="D17" s="69">
        <v>8</v>
      </c>
      <c r="E17" s="69" t="s">
        <v>283</v>
      </c>
      <c r="F17" s="69" t="s">
        <v>285</v>
      </c>
      <c r="G17" s="69">
        <v>3</v>
      </c>
      <c r="I17" s="69" t="s">
        <v>60</v>
      </c>
      <c r="J17" s="69">
        <v>3</v>
      </c>
      <c r="L17" s="69">
        <v>20</v>
      </c>
      <c r="M17" s="69">
        <v>25</v>
      </c>
      <c r="N17" s="72">
        <f t="shared" si="3"/>
        <v>0.8</v>
      </c>
      <c r="O17" s="69">
        <v>2</v>
      </c>
      <c r="Q17" s="69">
        <v>14</v>
      </c>
      <c r="R17" s="69">
        <v>20</v>
      </c>
      <c r="S17" s="72">
        <f t="shared" si="4"/>
        <v>0.7</v>
      </c>
      <c r="T17" s="69">
        <v>2</v>
      </c>
      <c r="V17" s="69" t="s">
        <v>60</v>
      </c>
      <c r="W17" s="69">
        <v>1</v>
      </c>
      <c r="Y17" s="73">
        <f>+VLOOKUP(B17,'[2]5 RAD'!$A:$U,21,0)</f>
        <v>166690.04399993643</v>
      </c>
      <c r="Z17" s="73">
        <v>2208657.3679999202</v>
      </c>
      <c r="AA17" s="74">
        <f t="shared" si="2"/>
        <v>7.5471209982599013E-2</v>
      </c>
      <c r="AB17" s="69">
        <v>2</v>
      </c>
      <c r="AD17" s="69"/>
      <c r="AE17" s="69"/>
      <c r="AG17" s="69">
        <v>267</v>
      </c>
      <c r="AH17" s="69">
        <v>3</v>
      </c>
      <c r="AJ17" s="69">
        <v>0</v>
      </c>
      <c r="AK17" s="69"/>
      <c r="AL17" s="69"/>
      <c r="AM17" s="69">
        <v>3</v>
      </c>
      <c r="AO17" s="74" t="s">
        <v>101</v>
      </c>
      <c r="AP17" s="69">
        <v>2</v>
      </c>
      <c r="AR17" s="69" t="s">
        <v>339</v>
      </c>
      <c r="AS17" s="69">
        <v>0</v>
      </c>
    </row>
    <row r="18" spans="1:45" s="71" customFormat="1" x14ac:dyDescent="0.2">
      <c r="A18" s="69">
        <v>204</v>
      </c>
      <c r="B18" s="70">
        <v>470125</v>
      </c>
      <c r="C18" s="107" t="s">
        <v>295</v>
      </c>
      <c r="D18" s="69">
        <v>8</v>
      </c>
      <c r="E18" s="69" t="s">
        <v>283</v>
      </c>
      <c r="F18" s="69" t="s">
        <v>285</v>
      </c>
      <c r="G18" s="83">
        <v>3</v>
      </c>
      <c r="H18" s="84"/>
      <c r="I18" s="83" t="s">
        <v>60</v>
      </c>
      <c r="J18" s="83">
        <v>3</v>
      </c>
      <c r="K18" s="84"/>
      <c r="L18" s="83">
        <v>3</v>
      </c>
      <c r="M18" s="83">
        <v>7</v>
      </c>
      <c r="N18" s="72">
        <f t="shared" si="3"/>
        <v>0.42857142857142855</v>
      </c>
      <c r="O18" s="69">
        <v>0</v>
      </c>
      <c r="P18" s="84"/>
      <c r="Q18" s="83">
        <v>2</v>
      </c>
      <c r="R18" s="83">
        <v>7</v>
      </c>
      <c r="S18" s="72">
        <f t="shared" si="4"/>
        <v>0.2857142857142857</v>
      </c>
      <c r="T18" s="83">
        <v>1</v>
      </c>
      <c r="U18" s="84"/>
      <c r="V18" s="69" t="s">
        <v>60</v>
      </c>
      <c r="W18" s="83">
        <v>1</v>
      </c>
      <c r="X18" s="84"/>
      <c r="Y18" s="73">
        <f>+VLOOKUP(B18,'[2]5 RAD'!$A:$U,21,0)</f>
        <v>0</v>
      </c>
      <c r="Z18" s="73">
        <v>126456</v>
      </c>
      <c r="AA18" s="74">
        <f t="shared" si="2"/>
        <v>0</v>
      </c>
      <c r="AB18" s="69">
        <v>-1</v>
      </c>
      <c r="AC18" s="84"/>
      <c r="AD18" s="83"/>
      <c r="AE18" s="83"/>
      <c r="AF18" s="84"/>
      <c r="AG18" s="69">
        <v>182</v>
      </c>
      <c r="AH18" s="83">
        <v>2</v>
      </c>
      <c r="AI18" s="84"/>
      <c r="AJ18" s="69">
        <v>0</v>
      </c>
      <c r="AK18" s="83"/>
      <c r="AL18" s="83"/>
      <c r="AM18" s="69">
        <v>3</v>
      </c>
      <c r="AN18" s="84"/>
      <c r="AO18" s="74" t="s">
        <v>103</v>
      </c>
      <c r="AP18" s="69">
        <v>0</v>
      </c>
      <c r="AQ18" s="84"/>
      <c r="AR18" s="69" t="s">
        <v>339</v>
      </c>
      <c r="AS18" s="69">
        <v>0</v>
      </c>
    </row>
    <row r="19" spans="1:45" s="71" customFormat="1" x14ac:dyDescent="0.25">
      <c r="A19" s="69">
        <v>204</v>
      </c>
      <c r="B19" s="70">
        <v>470141</v>
      </c>
      <c r="C19" s="105" t="s">
        <v>333</v>
      </c>
      <c r="D19" s="69">
        <v>8</v>
      </c>
      <c r="E19" s="69" t="s">
        <v>283</v>
      </c>
      <c r="F19" s="69" t="s">
        <v>285</v>
      </c>
      <c r="G19" s="69">
        <v>3</v>
      </c>
      <c r="I19" s="69" t="s">
        <v>60</v>
      </c>
      <c r="J19" s="69">
        <v>3</v>
      </c>
      <c r="L19" s="69">
        <v>13</v>
      </c>
      <c r="M19" s="69">
        <v>27</v>
      </c>
      <c r="N19" s="72">
        <f t="shared" si="3"/>
        <v>0.48148148148148145</v>
      </c>
      <c r="O19" s="69">
        <v>0</v>
      </c>
      <c r="Q19" s="69">
        <v>8</v>
      </c>
      <c r="R19" s="69">
        <v>13</v>
      </c>
      <c r="S19" s="72">
        <f t="shared" si="4"/>
        <v>0.61538461538461542</v>
      </c>
      <c r="T19" s="69">
        <v>2</v>
      </c>
      <c r="V19" s="69" t="s">
        <v>60</v>
      </c>
      <c r="W19" s="69">
        <v>1</v>
      </c>
      <c r="Y19" s="73">
        <f>+VLOOKUP(B19,'[2]5 RAD'!$A:$U,21,0)</f>
        <v>34013.312999992399</v>
      </c>
      <c r="Z19" s="73">
        <v>1468456</v>
      </c>
      <c r="AA19" s="74">
        <f t="shared" si="2"/>
        <v>2.3162636810358905E-2</v>
      </c>
      <c r="AB19" s="69">
        <v>1</v>
      </c>
      <c r="AD19" s="69"/>
      <c r="AE19" s="69"/>
      <c r="AG19" s="69">
        <v>265</v>
      </c>
      <c r="AH19" s="69">
        <v>3</v>
      </c>
      <c r="AJ19" s="69">
        <v>0</v>
      </c>
      <c r="AK19" s="69"/>
      <c r="AL19" s="69"/>
      <c r="AM19" s="69">
        <v>3</v>
      </c>
      <c r="AO19" s="74" t="s">
        <v>108</v>
      </c>
      <c r="AP19" s="69">
        <v>3</v>
      </c>
      <c r="AR19" s="69" t="s">
        <v>339</v>
      </c>
      <c r="AS19" s="69">
        <v>0</v>
      </c>
    </row>
    <row r="20" spans="1:45" s="71" customFormat="1" x14ac:dyDescent="0.2">
      <c r="A20" s="69">
        <v>204</v>
      </c>
      <c r="B20" s="70">
        <v>470145</v>
      </c>
      <c r="C20" s="105" t="s">
        <v>334</v>
      </c>
      <c r="D20" s="69">
        <v>8</v>
      </c>
      <c r="E20" s="69" t="s">
        <v>283</v>
      </c>
      <c r="F20" s="75" t="s">
        <v>58</v>
      </c>
      <c r="G20" s="69">
        <v>2</v>
      </c>
      <c r="I20" s="83" t="s">
        <v>60</v>
      </c>
      <c r="J20" s="69">
        <v>3</v>
      </c>
      <c r="L20" s="69">
        <v>4</v>
      </c>
      <c r="M20" s="69">
        <v>5</v>
      </c>
      <c r="N20" s="72">
        <f t="shared" si="3"/>
        <v>0.8</v>
      </c>
      <c r="O20" s="69">
        <v>2</v>
      </c>
      <c r="Q20" s="69">
        <v>2</v>
      </c>
      <c r="R20" s="69">
        <v>4</v>
      </c>
      <c r="S20" s="72">
        <f t="shared" si="4"/>
        <v>0.5</v>
      </c>
      <c r="T20" s="69">
        <v>1</v>
      </c>
      <c r="V20" s="69" t="s">
        <v>61</v>
      </c>
      <c r="W20" s="69">
        <v>0</v>
      </c>
      <c r="Y20" s="73">
        <f>+VLOOKUP(B20,'[2]5 RAD'!$A:$U,21,0)</f>
        <v>306.04899999999907</v>
      </c>
      <c r="Z20" s="73">
        <v>41859.441999999734</v>
      </c>
      <c r="AA20" s="74">
        <f t="shared" si="2"/>
        <v>7.3113492530550456E-3</v>
      </c>
      <c r="AB20" s="69">
        <v>0</v>
      </c>
      <c r="AD20" s="69"/>
      <c r="AE20" s="69"/>
      <c r="AG20" s="69">
        <v>158</v>
      </c>
      <c r="AH20" s="69">
        <v>1</v>
      </c>
      <c r="AJ20" s="69">
        <v>0</v>
      </c>
      <c r="AK20" s="69"/>
      <c r="AL20" s="69"/>
      <c r="AM20" s="69">
        <v>3</v>
      </c>
      <c r="AO20" s="74" t="s">
        <v>101</v>
      </c>
      <c r="AP20" s="69">
        <v>2</v>
      </c>
      <c r="AR20" s="69" t="s">
        <v>339</v>
      </c>
      <c r="AS20" s="69">
        <v>0</v>
      </c>
    </row>
    <row r="21" spans="1:45" s="71" customFormat="1" x14ac:dyDescent="0.25">
      <c r="A21" s="69">
        <v>204</v>
      </c>
      <c r="B21" s="70">
        <v>470182</v>
      </c>
      <c r="C21" s="105" t="s">
        <v>294</v>
      </c>
      <c r="D21" s="69">
        <v>8</v>
      </c>
      <c r="E21" s="69" t="s">
        <v>283</v>
      </c>
      <c r="F21" s="69" t="s">
        <v>56</v>
      </c>
      <c r="G21" s="69">
        <v>-1</v>
      </c>
      <c r="I21" s="69" t="s">
        <v>60</v>
      </c>
      <c r="J21" s="69">
        <v>3</v>
      </c>
      <c r="L21" s="69">
        <v>15</v>
      </c>
      <c r="M21" s="69">
        <v>18</v>
      </c>
      <c r="N21" s="72">
        <f t="shared" si="3"/>
        <v>0.83333333333333337</v>
      </c>
      <c r="O21" s="69">
        <v>2</v>
      </c>
      <c r="Q21" s="69">
        <v>7</v>
      </c>
      <c r="R21" s="69">
        <v>15</v>
      </c>
      <c r="S21" s="72">
        <f t="shared" si="4"/>
        <v>0.46666666666666667</v>
      </c>
      <c r="T21" s="69">
        <v>1</v>
      </c>
      <c r="V21" s="69" t="s">
        <v>60</v>
      </c>
      <c r="W21" s="69">
        <v>1</v>
      </c>
      <c r="Y21" s="73">
        <f>+VLOOKUP(B21,'[2]5 RAD'!$A:$U,21,0)</f>
        <v>74951.839000077453</v>
      </c>
      <c r="Z21" s="73">
        <v>1138560</v>
      </c>
      <c r="AA21" s="74">
        <f t="shared" si="2"/>
        <v>6.5830381358977522E-2</v>
      </c>
      <c r="AB21" s="69">
        <v>2</v>
      </c>
      <c r="AD21" s="69"/>
      <c r="AE21" s="69"/>
      <c r="AG21" s="69">
        <v>275</v>
      </c>
      <c r="AH21" s="69">
        <v>3</v>
      </c>
      <c r="AJ21" s="69">
        <v>0</v>
      </c>
      <c r="AK21" s="69"/>
      <c r="AL21" s="69"/>
      <c r="AM21" s="69">
        <v>3</v>
      </c>
      <c r="AO21" s="74" t="s">
        <v>103</v>
      </c>
      <c r="AP21" s="69">
        <v>0</v>
      </c>
      <c r="AR21" s="69" t="s">
        <v>339</v>
      </c>
      <c r="AS21" s="69">
        <v>0</v>
      </c>
    </row>
    <row r="22" spans="1:45" s="71" customFormat="1" x14ac:dyDescent="0.25">
      <c r="A22" s="69">
        <v>204</v>
      </c>
      <c r="B22" s="70">
        <v>480181</v>
      </c>
      <c r="C22" s="105" t="s">
        <v>335</v>
      </c>
      <c r="D22" s="69">
        <v>8</v>
      </c>
      <c r="E22" s="69" t="s">
        <v>283</v>
      </c>
      <c r="F22" s="69" t="s">
        <v>56</v>
      </c>
      <c r="G22" s="69">
        <v>-1</v>
      </c>
      <c r="I22" s="69" t="s">
        <v>60</v>
      </c>
      <c r="J22" s="69">
        <v>3</v>
      </c>
      <c r="L22" s="85">
        <v>4</v>
      </c>
      <c r="M22" s="69">
        <v>6</v>
      </c>
      <c r="N22" s="72">
        <f t="shared" si="3"/>
        <v>0.66666666666666663</v>
      </c>
      <c r="O22" s="69">
        <v>0</v>
      </c>
      <c r="Q22" s="85">
        <v>2</v>
      </c>
      <c r="R22" s="85">
        <v>4</v>
      </c>
      <c r="S22" s="72">
        <f t="shared" si="4"/>
        <v>0.5</v>
      </c>
      <c r="T22" s="69">
        <v>1</v>
      </c>
      <c r="V22" s="69" t="s">
        <v>61</v>
      </c>
      <c r="W22" s="69">
        <v>0</v>
      </c>
      <c r="Y22" s="73">
        <f>+VLOOKUP(B22,'[2]5 RAD'!$A:$U,21,0)</f>
        <v>1666.9389999989944</v>
      </c>
      <c r="Z22" s="73">
        <v>225608</v>
      </c>
      <c r="AA22" s="74">
        <f t="shared" si="2"/>
        <v>7.3886519981516364E-3</v>
      </c>
      <c r="AB22" s="69">
        <v>0</v>
      </c>
      <c r="AD22" s="69"/>
      <c r="AE22" s="69"/>
      <c r="AG22" s="69">
        <v>228</v>
      </c>
      <c r="AH22" s="69">
        <v>3</v>
      </c>
      <c r="AJ22" s="69">
        <v>0</v>
      </c>
      <c r="AK22" s="69"/>
      <c r="AL22" s="69"/>
      <c r="AM22" s="69">
        <v>3</v>
      </c>
      <c r="AO22" s="74" t="s">
        <v>103</v>
      </c>
      <c r="AP22" s="69">
        <v>0</v>
      </c>
      <c r="AR22" s="69" t="s">
        <v>339</v>
      </c>
      <c r="AS22" s="69">
        <v>0</v>
      </c>
    </row>
    <row r="23" spans="1:45" s="71" customFormat="1" x14ac:dyDescent="0.25">
      <c r="A23" s="69">
        <v>204</v>
      </c>
      <c r="B23" s="70">
        <v>480212</v>
      </c>
      <c r="C23" s="105" t="s">
        <v>340</v>
      </c>
      <c r="D23" s="69">
        <v>8</v>
      </c>
      <c r="E23" s="69" t="s">
        <v>283</v>
      </c>
      <c r="F23" s="69" t="s">
        <v>56</v>
      </c>
      <c r="G23" s="69">
        <v>-1</v>
      </c>
      <c r="I23" s="69" t="s">
        <v>60</v>
      </c>
      <c r="J23" s="69">
        <v>3</v>
      </c>
      <c r="L23" s="82">
        <v>2</v>
      </c>
      <c r="M23" s="69">
        <v>2</v>
      </c>
      <c r="N23" s="72">
        <f t="shared" si="3"/>
        <v>1</v>
      </c>
      <c r="O23" s="69">
        <v>2</v>
      </c>
      <c r="Q23" s="69">
        <v>2</v>
      </c>
      <c r="R23" s="69">
        <v>3</v>
      </c>
      <c r="S23" s="72">
        <f t="shared" si="4"/>
        <v>0.66666666666666663</v>
      </c>
      <c r="T23" s="69">
        <v>2</v>
      </c>
      <c r="V23" s="69" t="s">
        <v>60</v>
      </c>
      <c r="W23" s="69">
        <v>1</v>
      </c>
      <c r="Y23" s="73">
        <v>0</v>
      </c>
      <c r="Z23" s="73">
        <v>4316</v>
      </c>
      <c r="AA23" s="74">
        <v>0</v>
      </c>
      <c r="AB23" s="69">
        <v>-1</v>
      </c>
      <c r="AD23" s="69"/>
      <c r="AE23" s="69"/>
      <c r="AG23" s="69">
        <v>57</v>
      </c>
      <c r="AH23" s="69">
        <v>-1</v>
      </c>
      <c r="AJ23" s="69">
        <v>0</v>
      </c>
      <c r="AK23" s="69"/>
      <c r="AL23" s="69"/>
      <c r="AM23" s="69">
        <v>3</v>
      </c>
      <c r="AO23" s="74" t="s">
        <v>103</v>
      </c>
      <c r="AP23" s="69">
        <v>0</v>
      </c>
      <c r="AR23" s="69" t="s">
        <v>339</v>
      </c>
      <c r="AS23" s="69">
        <v>0</v>
      </c>
    </row>
    <row r="24" spans="1:45" s="71" customFormat="1" ht="15" x14ac:dyDescent="0.25">
      <c r="A24" s="69">
        <v>204</v>
      </c>
      <c r="B24" s="70">
        <v>490241</v>
      </c>
      <c r="C24" s="105" t="s">
        <v>297</v>
      </c>
      <c r="D24" s="69">
        <v>8</v>
      </c>
      <c r="E24" s="69" t="s">
        <v>283</v>
      </c>
      <c r="F24" s="75" t="s">
        <v>58</v>
      </c>
      <c r="G24" s="69">
        <v>2</v>
      </c>
      <c r="H24" s="80"/>
      <c r="I24" s="69" t="s">
        <v>60</v>
      </c>
      <c r="J24" s="69">
        <v>3</v>
      </c>
      <c r="K24" s="80"/>
      <c r="L24" s="69">
        <v>9</v>
      </c>
      <c r="M24" s="69">
        <v>13</v>
      </c>
      <c r="N24" s="72">
        <f t="shared" si="3"/>
        <v>0.69230769230769229</v>
      </c>
      <c r="O24" s="69">
        <v>0</v>
      </c>
      <c r="P24" s="80"/>
      <c r="Q24" s="69">
        <v>5</v>
      </c>
      <c r="R24" s="69">
        <v>9</v>
      </c>
      <c r="S24" s="72">
        <f t="shared" si="4"/>
        <v>0.55555555555555558</v>
      </c>
      <c r="T24" s="69">
        <v>2</v>
      </c>
      <c r="U24" s="80"/>
      <c r="V24" s="69" t="s">
        <v>61</v>
      </c>
      <c r="W24" s="69">
        <v>0</v>
      </c>
      <c r="Y24" s="73">
        <f>+VLOOKUP(B24,'[2]5 RAD'!$A:$U,21,0)</f>
        <v>0</v>
      </c>
      <c r="Z24" s="73">
        <v>294216.22300000512</v>
      </c>
      <c r="AA24" s="74">
        <f t="shared" si="2"/>
        <v>0</v>
      </c>
      <c r="AB24" s="69">
        <v>-1</v>
      </c>
      <c r="AD24" s="69"/>
      <c r="AE24" s="69"/>
      <c r="AG24" s="69">
        <v>213</v>
      </c>
      <c r="AH24" s="69">
        <v>3</v>
      </c>
      <c r="AJ24" s="69">
        <v>0</v>
      </c>
      <c r="AK24" s="69"/>
      <c r="AL24" s="69"/>
      <c r="AM24" s="69">
        <v>3</v>
      </c>
      <c r="AO24" s="74" t="s">
        <v>108</v>
      </c>
      <c r="AP24" s="69">
        <v>3</v>
      </c>
      <c r="AR24" s="69" t="s">
        <v>339</v>
      </c>
      <c r="AS24" s="69">
        <v>0</v>
      </c>
    </row>
    <row r="25" spans="1:45" s="71" customFormat="1" x14ac:dyDescent="0.25">
      <c r="A25" s="69">
        <v>204</v>
      </c>
      <c r="B25" s="70">
        <v>490246</v>
      </c>
      <c r="C25" s="105" t="s">
        <v>298</v>
      </c>
      <c r="D25" s="69">
        <v>8</v>
      </c>
      <c r="E25" s="69" t="s">
        <v>283</v>
      </c>
      <c r="F25" s="69" t="s">
        <v>285</v>
      </c>
      <c r="G25" s="69">
        <v>3</v>
      </c>
      <c r="I25" s="69" t="s">
        <v>60</v>
      </c>
      <c r="J25" s="69">
        <v>3</v>
      </c>
      <c r="L25" s="69">
        <v>8</v>
      </c>
      <c r="M25" s="69">
        <v>12</v>
      </c>
      <c r="N25" s="72">
        <f t="shared" si="3"/>
        <v>0.66666666666666663</v>
      </c>
      <c r="O25" s="69">
        <v>0</v>
      </c>
      <c r="Q25" s="69">
        <v>6</v>
      </c>
      <c r="R25" s="69">
        <v>8</v>
      </c>
      <c r="S25" s="72">
        <f t="shared" si="4"/>
        <v>0.75</v>
      </c>
      <c r="T25" s="69">
        <v>2</v>
      </c>
      <c r="V25" s="69" t="s">
        <v>61</v>
      </c>
      <c r="W25" s="69">
        <v>0</v>
      </c>
      <c r="Y25" s="73">
        <f>+VLOOKUP(B25,'[2]5 RAD'!$A:$U,21,0)</f>
        <v>57104.357000003336</v>
      </c>
      <c r="Z25" s="73">
        <v>497283.97500000033</v>
      </c>
      <c r="AA25" s="74">
        <f t="shared" si="2"/>
        <v>0.11483248982636791</v>
      </c>
      <c r="AB25" s="69">
        <v>3</v>
      </c>
      <c r="AD25" s="69"/>
      <c r="AE25" s="69"/>
      <c r="AG25" s="69">
        <v>180</v>
      </c>
      <c r="AH25" s="69">
        <v>2</v>
      </c>
      <c r="AJ25" s="69">
        <v>0</v>
      </c>
      <c r="AK25" s="69"/>
      <c r="AL25" s="69"/>
      <c r="AM25" s="69">
        <v>3</v>
      </c>
      <c r="AO25" s="74" t="s">
        <v>103</v>
      </c>
      <c r="AP25" s="69">
        <v>0</v>
      </c>
      <c r="AR25" s="69" t="s">
        <v>339</v>
      </c>
      <c r="AS25" s="69">
        <v>0</v>
      </c>
    </row>
    <row r="26" spans="1:45" s="71" customFormat="1" ht="15" x14ac:dyDescent="0.25">
      <c r="A26" s="69">
        <v>204</v>
      </c>
      <c r="B26" s="70">
        <v>490248</v>
      </c>
      <c r="C26" s="105" t="s">
        <v>296</v>
      </c>
      <c r="D26" s="69">
        <v>8</v>
      </c>
      <c r="E26" s="69" t="s">
        <v>283</v>
      </c>
      <c r="F26" s="69" t="s">
        <v>285</v>
      </c>
      <c r="G26" s="69">
        <v>3</v>
      </c>
      <c r="H26" s="80"/>
      <c r="I26" s="69" t="s">
        <v>60</v>
      </c>
      <c r="J26" s="69">
        <v>3</v>
      </c>
      <c r="K26" s="80"/>
      <c r="L26" s="69">
        <v>10</v>
      </c>
      <c r="M26" s="69">
        <v>13</v>
      </c>
      <c r="N26" s="72">
        <f t="shared" si="3"/>
        <v>0.76923076923076927</v>
      </c>
      <c r="O26" s="69">
        <v>0</v>
      </c>
      <c r="P26" s="80"/>
      <c r="Q26" s="69">
        <v>6</v>
      </c>
      <c r="R26" s="69">
        <v>10</v>
      </c>
      <c r="S26" s="72">
        <f t="shared" si="4"/>
        <v>0.6</v>
      </c>
      <c r="T26" s="69">
        <v>2</v>
      </c>
      <c r="U26" s="80"/>
      <c r="V26" s="69" t="s">
        <v>61</v>
      </c>
      <c r="W26" s="69">
        <v>0</v>
      </c>
      <c r="Y26" s="73">
        <f>+VLOOKUP(B26,'[2]5 RAD'!$A:$U,21,0)</f>
        <v>0</v>
      </c>
      <c r="Z26" s="73">
        <v>443239</v>
      </c>
      <c r="AA26" s="74">
        <f t="shared" si="2"/>
        <v>0</v>
      </c>
      <c r="AB26" s="69">
        <v>-1</v>
      </c>
      <c r="AD26" s="69"/>
      <c r="AE26" s="69"/>
      <c r="AG26" s="69">
        <v>267</v>
      </c>
      <c r="AH26" s="69">
        <v>3</v>
      </c>
      <c r="AJ26" s="69">
        <v>0</v>
      </c>
      <c r="AK26" s="69"/>
      <c r="AL26" s="69"/>
      <c r="AM26" s="69">
        <v>3</v>
      </c>
      <c r="AO26" s="74" t="s">
        <v>103</v>
      </c>
      <c r="AP26" s="69">
        <v>0</v>
      </c>
      <c r="AR26" s="69" t="s">
        <v>339</v>
      </c>
      <c r="AS26" s="69">
        <v>0</v>
      </c>
    </row>
    <row r="27" spans="1:45" s="71" customFormat="1" x14ac:dyDescent="0.25">
      <c r="A27" s="69">
        <v>204</v>
      </c>
      <c r="B27" s="70">
        <v>500230</v>
      </c>
      <c r="C27" s="105" t="s">
        <v>301</v>
      </c>
      <c r="D27" s="69">
        <v>8</v>
      </c>
      <c r="E27" s="69" t="s">
        <v>283</v>
      </c>
      <c r="F27" s="75" t="s">
        <v>58</v>
      </c>
      <c r="G27" s="69">
        <v>2</v>
      </c>
      <c r="H27" s="69"/>
      <c r="I27" s="69" t="s">
        <v>278</v>
      </c>
      <c r="J27" s="69">
        <v>3</v>
      </c>
      <c r="K27" s="69"/>
      <c r="L27" s="86">
        <v>9</v>
      </c>
      <c r="M27" s="69">
        <v>13</v>
      </c>
      <c r="N27" s="72">
        <f t="shared" si="3"/>
        <v>0.69230769230769229</v>
      </c>
      <c r="O27" s="69">
        <v>0</v>
      </c>
      <c r="P27" s="69"/>
      <c r="Q27" s="86">
        <v>3</v>
      </c>
      <c r="R27" s="86">
        <v>9</v>
      </c>
      <c r="S27" s="72">
        <f t="shared" si="4"/>
        <v>0.33333333333333331</v>
      </c>
      <c r="T27" s="69">
        <v>1</v>
      </c>
      <c r="U27" s="69"/>
      <c r="V27" s="69" t="s">
        <v>303</v>
      </c>
      <c r="W27" s="69">
        <v>0</v>
      </c>
      <c r="X27" s="78"/>
      <c r="Y27" s="73">
        <f>+VLOOKUP(B27,'[2]5 RAD'!$A:$U,21,0)</f>
        <v>0</v>
      </c>
      <c r="Z27" s="73">
        <v>302669.68500000954</v>
      </c>
      <c r="AA27" s="74">
        <f t="shared" si="2"/>
        <v>0</v>
      </c>
      <c r="AB27" s="69">
        <v>-1</v>
      </c>
      <c r="AC27" s="79"/>
      <c r="AD27" s="69"/>
      <c r="AE27" s="69"/>
      <c r="AF27" s="69"/>
      <c r="AG27" s="69">
        <v>251</v>
      </c>
      <c r="AH27" s="69">
        <v>3</v>
      </c>
      <c r="AI27" s="69"/>
      <c r="AJ27" s="69">
        <v>0</v>
      </c>
      <c r="AK27" s="69"/>
      <c r="AL27" s="69"/>
      <c r="AM27" s="69">
        <v>3</v>
      </c>
      <c r="AN27" s="69"/>
      <c r="AO27" s="74" t="s">
        <v>101</v>
      </c>
      <c r="AP27" s="69">
        <v>2</v>
      </c>
      <c r="AQ27" s="69"/>
      <c r="AR27" s="69" t="s">
        <v>339</v>
      </c>
      <c r="AS27" s="69">
        <v>0</v>
      </c>
    </row>
    <row r="28" spans="1:45" s="71" customFormat="1" ht="15" x14ac:dyDescent="0.25">
      <c r="A28" s="69">
        <v>204</v>
      </c>
      <c r="B28" s="70">
        <v>500231</v>
      </c>
      <c r="C28" s="105" t="s">
        <v>299</v>
      </c>
      <c r="D28" s="69">
        <v>8</v>
      </c>
      <c r="E28" s="69" t="s">
        <v>283</v>
      </c>
      <c r="F28" s="69" t="s">
        <v>285</v>
      </c>
      <c r="G28" s="69">
        <v>3</v>
      </c>
      <c r="H28" s="80"/>
      <c r="I28" s="69" t="s">
        <v>60</v>
      </c>
      <c r="J28" s="69">
        <v>3</v>
      </c>
      <c r="K28" s="80"/>
      <c r="L28" s="69">
        <v>14</v>
      </c>
      <c r="M28" s="69">
        <v>25</v>
      </c>
      <c r="N28" s="72">
        <f t="shared" si="3"/>
        <v>0.56000000000000005</v>
      </c>
      <c r="O28" s="69">
        <v>0</v>
      </c>
      <c r="P28" s="80"/>
      <c r="Q28" s="69">
        <v>9</v>
      </c>
      <c r="R28" s="69">
        <v>14</v>
      </c>
      <c r="S28" s="72">
        <f t="shared" si="4"/>
        <v>0.6428571428571429</v>
      </c>
      <c r="T28" s="69">
        <v>2</v>
      </c>
      <c r="U28" s="80"/>
      <c r="V28" s="69" t="s">
        <v>61</v>
      </c>
      <c r="W28" s="69">
        <v>0</v>
      </c>
      <c r="Y28" s="73">
        <f>+VLOOKUP(B28,'[2]5 RAD'!$A:$U,21,0)</f>
        <v>30623.333999899682</v>
      </c>
      <c r="Z28" s="73">
        <v>1572860.7520002022</v>
      </c>
      <c r="AA28" s="74">
        <f t="shared" si="2"/>
        <v>1.9469831617933173E-2</v>
      </c>
      <c r="AB28" s="69">
        <v>0</v>
      </c>
      <c r="AD28" s="69"/>
      <c r="AE28" s="69"/>
      <c r="AG28" s="69">
        <v>289</v>
      </c>
      <c r="AH28" s="69">
        <v>3</v>
      </c>
      <c r="AJ28" s="69">
        <v>0</v>
      </c>
      <c r="AK28" s="69"/>
      <c r="AL28" s="69"/>
      <c r="AM28" s="69">
        <v>3</v>
      </c>
      <c r="AO28" s="74" t="s">
        <v>108</v>
      </c>
      <c r="AP28" s="69">
        <v>3</v>
      </c>
      <c r="AR28" s="69" t="s">
        <v>339</v>
      </c>
      <c r="AS28" s="69">
        <v>0</v>
      </c>
    </row>
    <row r="29" spans="1:45" s="71" customFormat="1" x14ac:dyDescent="0.25">
      <c r="A29" s="69">
        <v>204</v>
      </c>
      <c r="B29" s="70">
        <v>500232</v>
      </c>
      <c r="C29" s="105" t="s">
        <v>302</v>
      </c>
      <c r="D29" s="69">
        <v>8</v>
      </c>
      <c r="E29" s="69" t="s">
        <v>283</v>
      </c>
      <c r="F29" s="69" t="s">
        <v>285</v>
      </c>
      <c r="G29" s="69">
        <v>3</v>
      </c>
      <c r="H29" s="69"/>
      <c r="I29" s="69" t="s">
        <v>278</v>
      </c>
      <c r="J29" s="69">
        <v>3</v>
      </c>
      <c r="K29" s="69"/>
      <c r="L29" s="69">
        <v>8</v>
      </c>
      <c r="M29" s="69">
        <v>10</v>
      </c>
      <c r="N29" s="72">
        <f t="shared" si="3"/>
        <v>0.8</v>
      </c>
      <c r="O29" s="69">
        <v>2</v>
      </c>
      <c r="P29" s="69"/>
      <c r="Q29" s="69">
        <v>8</v>
      </c>
      <c r="R29" s="69">
        <v>282</v>
      </c>
      <c r="S29" s="72">
        <f t="shared" si="4"/>
        <v>2.8368794326241134E-2</v>
      </c>
      <c r="T29" s="69">
        <v>0</v>
      </c>
      <c r="U29" s="69"/>
      <c r="V29" s="69" t="s">
        <v>61</v>
      </c>
      <c r="W29" s="69">
        <v>0</v>
      </c>
      <c r="X29" s="78"/>
      <c r="Y29" s="73">
        <f>+VLOOKUP(B29,'[2]5 RAD'!$A:$U,21,0)</f>
        <v>122249.89607447453</v>
      </c>
      <c r="Z29" s="73">
        <v>67206.731000000407</v>
      </c>
      <c r="AA29" s="74">
        <f t="shared" si="2"/>
        <v>1.8190126830372657</v>
      </c>
      <c r="AB29" s="69">
        <v>3</v>
      </c>
      <c r="AC29" s="79"/>
      <c r="AD29" s="69"/>
      <c r="AE29" s="69"/>
      <c r="AF29" s="69"/>
      <c r="AG29" s="69">
        <v>212</v>
      </c>
      <c r="AH29" s="69">
        <v>3</v>
      </c>
      <c r="AI29" s="69"/>
      <c r="AJ29" s="69">
        <v>0</v>
      </c>
      <c r="AK29" s="69"/>
      <c r="AL29" s="69"/>
      <c r="AM29" s="69">
        <v>3</v>
      </c>
      <c r="AN29" s="69"/>
      <c r="AO29" s="74" t="s">
        <v>103</v>
      </c>
      <c r="AP29" s="69">
        <v>0</v>
      </c>
      <c r="AQ29" s="69"/>
      <c r="AR29" s="69" t="s">
        <v>339</v>
      </c>
      <c r="AS29" s="69">
        <v>0</v>
      </c>
    </row>
    <row r="30" spans="1:45" s="71" customFormat="1" ht="15" x14ac:dyDescent="0.25">
      <c r="A30" s="69">
        <v>204</v>
      </c>
      <c r="B30" s="70">
        <v>500233</v>
      </c>
      <c r="C30" s="105" t="s">
        <v>309</v>
      </c>
      <c r="D30" s="69">
        <v>8</v>
      </c>
      <c r="E30" s="69" t="s">
        <v>283</v>
      </c>
      <c r="F30" s="69" t="s">
        <v>56</v>
      </c>
      <c r="G30" s="69">
        <v>-1</v>
      </c>
      <c r="H30" s="87"/>
      <c r="I30" s="69" t="s">
        <v>60</v>
      </c>
      <c r="J30" s="69">
        <v>3</v>
      </c>
      <c r="K30" s="87"/>
      <c r="L30" s="69">
        <v>8</v>
      </c>
      <c r="M30" s="69">
        <v>9</v>
      </c>
      <c r="N30" s="72">
        <f t="shared" ref="N30:N44" si="5">+IFERROR(L30/M30,0)</f>
        <v>0.88888888888888884</v>
      </c>
      <c r="O30" s="69">
        <v>2</v>
      </c>
      <c r="P30" s="87"/>
      <c r="Q30" s="69">
        <v>5</v>
      </c>
      <c r="R30" s="69">
        <v>9</v>
      </c>
      <c r="S30" s="72">
        <f t="shared" ref="S30:S44" si="6">+IFERROR(Q30/R30,0)</f>
        <v>0.55555555555555558</v>
      </c>
      <c r="T30" s="69">
        <v>2</v>
      </c>
      <c r="U30" s="87"/>
      <c r="V30" s="69" t="s">
        <v>61</v>
      </c>
      <c r="W30" s="69">
        <v>0</v>
      </c>
      <c r="X30" s="88"/>
      <c r="Y30" s="73">
        <f>+VLOOKUP(B30,'[2]5 RAD'!$A:$U,21,0)</f>
        <v>589.36700000285055</v>
      </c>
      <c r="Z30" s="73">
        <v>171233.31899999524</v>
      </c>
      <c r="AA30" s="74">
        <f t="shared" si="2"/>
        <v>3.4418943897412098E-3</v>
      </c>
      <c r="AB30" s="89">
        <v>0</v>
      </c>
      <c r="AC30" s="90"/>
      <c r="AD30" s="89"/>
      <c r="AE30" s="89"/>
      <c r="AF30" s="89"/>
      <c r="AG30" s="69">
        <v>244</v>
      </c>
      <c r="AH30" s="69">
        <v>3</v>
      </c>
      <c r="AI30" s="89"/>
      <c r="AJ30" s="69">
        <v>0</v>
      </c>
      <c r="AK30" s="89"/>
      <c r="AL30" s="89"/>
      <c r="AM30" s="69">
        <v>3</v>
      </c>
      <c r="AN30" s="89"/>
      <c r="AO30" s="74" t="s">
        <v>108</v>
      </c>
      <c r="AP30" s="69">
        <v>3</v>
      </c>
      <c r="AQ30" s="89"/>
      <c r="AR30" s="69" t="s">
        <v>339</v>
      </c>
      <c r="AS30" s="69">
        <v>0</v>
      </c>
    </row>
    <row r="31" spans="1:45" s="71" customFormat="1" x14ac:dyDescent="0.25">
      <c r="A31" s="69">
        <v>204</v>
      </c>
      <c r="B31" s="70">
        <v>500234</v>
      </c>
      <c r="C31" s="105" t="s">
        <v>300</v>
      </c>
      <c r="D31" s="69">
        <v>8</v>
      </c>
      <c r="E31" s="69" t="s">
        <v>283</v>
      </c>
      <c r="F31" s="75" t="s">
        <v>58</v>
      </c>
      <c r="G31" s="69">
        <v>2</v>
      </c>
      <c r="H31" s="69"/>
      <c r="I31" s="69" t="s">
        <v>278</v>
      </c>
      <c r="J31" s="69">
        <v>3</v>
      </c>
      <c r="K31" s="69"/>
      <c r="L31" s="69">
        <v>6</v>
      </c>
      <c r="M31" s="69">
        <v>7</v>
      </c>
      <c r="N31" s="72">
        <f t="shared" si="5"/>
        <v>0.8571428571428571</v>
      </c>
      <c r="O31" s="69">
        <v>2</v>
      </c>
      <c r="P31" s="69"/>
      <c r="Q31" s="69">
        <v>3</v>
      </c>
      <c r="R31" s="69">
        <v>6</v>
      </c>
      <c r="S31" s="72">
        <f t="shared" si="6"/>
        <v>0.5</v>
      </c>
      <c r="T31" s="69">
        <v>1</v>
      </c>
      <c r="U31" s="69"/>
      <c r="V31" s="69" t="s">
        <v>303</v>
      </c>
      <c r="W31" s="69">
        <v>0</v>
      </c>
      <c r="X31" s="78"/>
      <c r="Y31" s="73">
        <f>+VLOOKUP(B31,'[2]5 RAD'!$A:$U,21,0)</f>
        <v>1914.3950000062468</v>
      </c>
      <c r="Z31" s="73">
        <v>324787</v>
      </c>
      <c r="AA31" s="74">
        <f t="shared" si="2"/>
        <v>5.8943091934290683E-3</v>
      </c>
      <c r="AB31" s="69">
        <v>0</v>
      </c>
      <c r="AC31" s="79"/>
      <c r="AD31" s="69"/>
      <c r="AE31" s="69"/>
      <c r="AF31" s="69"/>
      <c r="AG31" s="69">
        <v>229</v>
      </c>
      <c r="AH31" s="69">
        <v>3</v>
      </c>
      <c r="AI31" s="69"/>
      <c r="AJ31" s="69">
        <v>0</v>
      </c>
      <c r="AK31" s="69"/>
      <c r="AL31" s="69"/>
      <c r="AM31" s="69">
        <v>3</v>
      </c>
      <c r="AN31" s="69"/>
      <c r="AO31" s="74" t="s">
        <v>108</v>
      </c>
      <c r="AP31" s="69">
        <v>3</v>
      </c>
      <c r="AQ31" s="69"/>
      <c r="AR31" s="69" t="s">
        <v>339</v>
      </c>
      <c r="AS31" s="69">
        <v>0</v>
      </c>
    </row>
    <row r="32" spans="1:45" s="71" customFormat="1" x14ac:dyDescent="0.2">
      <c r="A32" s="69">
        <v>204</v>
      </c>
      <c r="B32" s="70">
        <v>510270</v>
      </c>
      <c r="C32" s="108" t="s">
        <v>304</v>
      </c>
      <c r="D32" s="69">
        <v>8</v>
      </c>
      <c r="E32" s="69" t="s">
        <v>283</v>
      </c>
      <c r="F32" s="75" t="s">
        <v>58</v>
      </c>
      <c r="G32" s="69">
        <v>2</v>
      </c>
      <c r="I32" s="69" t="s">
        <v>60</v>
      </c>
      <c r="J32" s="69">
        <v>3</v>
      </c>
      <c r="L32" s="69">
        <v>3</v>
      </c>
      <c r="M32" s="69">
        <v>6</v>
      </c>
      <c r="N32" s="72">
        <f t="shared" si="5"/>
        <v>0.5</v>
      </c>
      <c r="O32" s="69">
        <v>0</v>
      </c>
      <c r="Q32" s="69">
        <v>0</v>
      </c>
      <c r="R32" s="69">
        <v>3</v>
      </c>
      <c r="S32" s="72">
        <f t="shared" si="6"/>
        <v>0</v>
      </c>
      <c r="T32" s="69">
        <v>0</v>
      </c>
      <c r="V32" s="69" t="s">
        <v>61</v>
      </c>
      <c r="W32" s="69">
        <v>0</v>
      </c>
      <c r="Y32" s="73">
        <f>+VLOOKUP(B32,'[2]5 RAD'!$A:$U,21,0)</f>
        <v>0</v>
      </c>
      <c r="Z32" s="73">
        <v>170727.32599999948</v>
      </c>
      <c r="AA32" s="74">
        <f t="shared" si="2"/>
        <v>0</v>
      </c>
      <c r="AB32" s="69">
        <v>-1</v>
      </c>
      <c r="AD32" s="69"/>
      <c r="AE32" s="69"/>
      <c r="AG32" s="69">
        <v>159</v>
      </c>
      <c r="AH32" s="69">
        <v>1</v>
      </c>
      <c r="AJ32" s="69">
        <v>0</v>
      </c>
      <c r="AK32" s="69"/>
      <c r="AL32" s="69"/>
      <c r="AM32" s="69">
        <v>3</v>
      </c>
      <c r="AO32" s="74" t="s">
        <v>103</v>
      </c>
      <c r="AP32" s="69">
        <v>0</v>
      </c>
      <c r="AR32" s="69" t="s">
        <v>339</v>
      </c>
      <c r="AS32" s="69">
        <v>0</v>
      </c>
    </row>
    <row r="33" spans="1:45" s="71" customFormat="1" x14ac:dyDescent="0.2">
      <c r="A33" s="69">
        <v>204</v>
      </c>
      <c r="B33" s="70">
        <v>510271</v>
      </c>
      <c r="C33" s="108" t="s">
        <v>305</v>
      </c>
      <c r="D33" s="69">
        <v>8</v>
      </c>
      <c r="E33" s="69" t="s">
        <v>283</v>
      </c>
      <c r="F33" s="75" t="s">
        <v>58</v>
      </c>
      <c r="G33" s="69">
        <v>2</v>
      </c>
      <c r="I33" s="69" t="s">
        <v>324</v>
      </c>
      <c r="J33" s="69">
        <v>3</v>
      </c>
      <c r="L33" s="69">
        <v>5</v>
      </c>
      <c r="M33" s="69">
        <v>6</v>
      </c>
      <c r="N33" s="72">
        <f t="shared" si="5"/>
        <v>0.83333333333333337</v>
      </c>
      <c r="O33" s="69">
        <v>2</v>
      </c>
      <c r="Q33" s="69">
        <v>2</v>
      </c>
      <c r="R33" s="69">
        <v>5</v>
      </c>
      <c r="S33" s="72">
        <f t="shared" si="6"/>
        <v>0.4</v>
      </c>
      <c r="T33" s="69">
        <v>1</v>
      </c>
      <c r="V33" s="69" t="s">
        <v>61</v>
      </c>
      <c r="W33" s="69">
        <v>0</v>
      </c>
      <c r="Y33" s="73">
        <f>+VLOOKUP(B33,'[2]5 RAD'!$A:$U,21,0)</f>
        <v>0</v>
      </c>
      <c r="Z33" s="73">
        <v>137308</v>
      </c>
      <c r="AA33" s="74">
        <f t="shared" si="2"/>
        <v>0</v>
      </c>
      <c r="AB33" s="69">
        <v>-1</v>
      </c>
      <c r="AD33" s="69"/>
      <c r="AE33" s="69"/>
      <c r="AG33" s="69">
        <v>120</v>
      </c>
      <c r="AH33" s="69">
        <v>0</v>
      </c>
      <c r="AJ33" s="69">
        <v>0</v>
      </c>
      <c r="AK33" s="69"/>
      <c r="AL33" s="69"/>
      <c r="AM33" s="69">
        <v>3</v>
      </c>
      <c r="AO33" s="74" t="s">
        <v>103</v>
      </c>
      <c r="AP33" s="69">
        <v>0</v>
      </c>
      <c r="AR33" s="69" t="s">
        <v>339</v>
      </c>
      <c r="AS33" s="69">
        <v>0</v>
      </c>
    </row>
    <row r="34" spans="1:45" s="71" customFormat="1" x14ac:dyDescent="0.2">
      <c r="A34" s="69">
        <v>204</v>
      </c>
      <c r="B34" s="70">
        <v>510299</v>
      </c>
      <c r="C34" s="108" t="s">
        <v>341</v>
      </c>
      <c r="D34" s="69">
        <v>8</v>
      </c>
      <c r="E34" s="69" t="s">
        <v>283</v>
      </c>
      <c r="F34" s="69" t="s">
        <v>285</v>
      </c>
      <c r="G34" s="69">
        <v>3</v>
      </c>
      <c r="I34" s="69" t="s">
        <v>60</v>
      </c>
      <c r="J34" s="69">
        <v>3</v>
      </c>
      <c r="L34" s="69">
        <v>4</v>
      </c>
      <c r="M34" s="69">
        <v>9</v>
      </c>
      <c r="N34" s="72">
        <v>0.44</v>
      </c>
      <c r="O34" s="69">
        <v>0</v>
      </c>
      <c r="Q34" s="69">
        <v>3</v>
      </c>
      <c r="R34" s="69">
        <v>4</v>
      </c>
      <c r="S34" s="72">
        <f t="shared" si="6"/>
        <v>0.75</v>
      </c>
      <c r="T34" s="69">
        <v>2</v>
      </c>
      <c r="V34" s="69" t="s">
        <v>61</v>
      </c>
      <c r="W34" s="69">
        <v>0</v>
      </c>
      <c r="Y34" s="73">
        <f>+VLOOKUP(B34,'[2]5 RAD'!$A:$U,21,0)</f>
        <v>8403.2970000128262</v>
      </c>
      <c r="Z34" s="73">
        <v>659222</v>
      </c>
      <c r="AA34" s="74">
        <f t="shared" si="2"/>
        <v>1.2747294538126498E-2</v>
      </c>
      <c r="AB34" s="69">
        <v>0</v>
      </c>
      <c r="AD34" s="69"/>
      <c r="AE34" s="69"/>
      <c r="AG34" s="69">
        <v>251</v>
      </c>
      <c r="AH34" s="69">
        <v>3</v>
      </c>
      <c r="AJ34" s="69">
        <v>0</v>
      </c>
      <c r="AK34" s="69"/>
      <c r="AL34" s="69"/>
      <c r="AM34" s="69">
        <v>3</v>
      </c>
      <c r="AO34" s="74" t="s">
        <v>103</v>
      </c>
      <c r="AP34" s="69">
        <v>0</v>
      </c>
      <c r="AR34" s="69"/>
      <c r="AS34" s="69">
        <v>0</v>
      </c>
    </row>
    <row r="35" spans="1:45" s="71" customFormat="1" ht="15" x14ac:dyDescent="0.25">
      <c r="A35" s="69">
        <v>204</v>
      </c>
      <c r="B35" s="70">
        <v>520314</v>
      </c>
      <c r="C35" s="105" t="s">
        <v>306</v>
      </c>
      <c r="D35" s="69">
        <v>8</v>
      </c>
      <c r="E35" s="69" t="s">
        <v>283</v>
      </c>
      <c r="F35" s="69" t="s">
        <v>285</v>
      </c>
      <c r="G35" s="69">
        <v>3</v>
      </c>
      <c r="H35" s="77"/>
      <c r="I35" s="69" t="s">
        <v>278</v>
      </c>
      <c r="J35" s="69">
        <v>3</v>
      </c>
      <c r="K35" s="77"/>
      <c r="L35" s="69">
        <v>4</v>
      </c>
      <c r="M35" s="69">
        <v>7</v>
      </c>
      <c r="N35" s="72">
        <f t="shared" si="5"/>
        <v>0.5714285714285714</v>
      </c>
      <c r="O35" s="69">
        <v>0</v>
      </c>
      <c r="P35" s="87"/>
      <c r="Q35" s="69">
        <v>2</v>
      </c>
      <c r="R35" s="69">
        <v>4</v>
      </c>
      <c r="S35" s="72">
        <f t="shared" si="6"/>
        <v>0.5</v>
      </c>
      <c r="T35" s="69">
        <v>1</v>
      </c>
      <c r="U35" s="87"/>
      <c r="V35" s="69" t="s">
        <v>60</v>
      </c>
      <c r="W35" s="69">
        <v>1</v>
      </c>
      <c r="X35" s="87"/>
      <c r="Y35" s="73">
        <f>+VLOOKUP(B35,'[2]5 RAD'!$A:$U,21,0)</f>
        <v>20827.499999996973</v>
      </c>
      <c r="Z35" s="73">
        <v>544402</v>
      </c>
      <c r="AA35" s="74">
        <f t="shared" si="2"/>
        <v>3.8257574365996035E-2</v>
      </c>
      <c r="AB35" s="69">
        <v>1</v>
      </c>
      <c r="AC35" s="87"/>
      <c r="AD35" s="69"/>
      <c r="AE35" s="69"/>
      <c r="AF35" s="87"/>
      <c r="AG35" s="69">
        <v>146</v>
      </c>
      <c r="AH35" s="69">
        <v>0</v>
      </c>
      <c r="AI35" s="87"/>
      <c r="AJ35" s="69">
        <v>0</v>
      </c>
      <c r="AK35" s="69"/>
      <c r="AL35" s="69"/>
      <c r="AM35" s="69">
        <v>3</v>
      </c>
      <c r="AN35" s="87"/>
      <c r="AO35" s="74" t="s">
        <v>103</v>
      </c>
      <c r="AP35" s="69">
        <v>0</v>
      </c>
      <c r="AQ35" s="87"/>
      <c r="AR35" s="69" t="s">
        <v>339</v>
      </c>
      <c r="AS35" s="69">
        <v>0</v>
      </c>
    </row>
    <row r="36" spans="1:45" s="71" customFormat="1" x14ac:dyDescent="0.25">
      <c r="A36" s="69">
        <v>204</v>
      </c>
      <c r="B36" s="70">
        <v>520316</v>
      </c>
      <c r="C36" s="105" t="s">
        <v>308</v>
      </c>
      <c r="D36" s="69">
        <v>8</v>
      </c>
      <c r="E36" s="69" t="s">
        <v>283</v>
      </c>
      <c r="F36" s="69" t="s">
        <v>285</v>
      </c>
      <c r="G36" s="69">
        <v>3</v>
      </c>
      <c r="H36" s="77"/>
      <c r="I36" s="69" t="s">
        <v>60</v>
      </c>
      <c r="J36" s="69">
        <v>3</v>
      </c>
      <c r="K36" s="77"/>
      <c r="L36" s="69">
        <v>8</v>
      </c>
      <c r="M36" s="69">
        <v>17</v>
      </c>
      <c r="N36" s="72">
        <f t="shared" si="5"/>
        <v>0.47058823529411764</v>
      </c>
      <c r="O36" s="69">
        <v>0</v>
      </c>
      <c r="P36" s="77"/>
      <c r="Q36" s="69">
        <v>6</v>
      </c>
      <c r="R36" s="69">
        <v>8</v>
      </c>
      <c r="S36" s="72">
        <v>0.75</v>
      </c>
      <c r="T36" s="69">
        <v>2</v>
      </c>
      <c r="U36" s="77"/>
      <c r="V36" s="69" t="s">
        <v>61</v>
      </c>
      <c r="W36" s="69">
        <v>0</v>
      </c>
      <c r="X36" s="77"/>
      <c r="Y36" s="73">
        <f>+VLOOKUP(B36,'[2]5 RAD'!$A:$U,21,0)</f>
        <v>19175.181000004639</v>
      </c>
      <c r="Z36" s="73">
        <v>269687.10300000408</v>
      </c>
      <c r="AA36" s="74">
        <f t="shared" si="2"/>
        <v>7.1101586937972153E-2</v>
      </c>
      <c r="AB36" s="69">
        <v>2</v>
      </c>
      <c r="AC36" s="77"/>
      <c r="AD36" s="69"/>
      <c r="AE36" s="69"/>
      <c r="AF36" s="77"/>
      <c r="AG36" s="69">
        <v>271</v>
      </c>
      <c r="AH36" s="69">
        <v>3</v>
      </c>
      <c r="AI36" s="77"/>
      <c r="AJ36" s="69">
        <v>0</v>
      </c>
      <c r="AK36" s="69"/>
      <c r="AL36" s="69"/>
      <c r="AM36" s="69">
        <v>3</v>
      </c>
      <c r="AN36" s="77"/>
      <c r="AO36" s="74" t="s">
        <v>108</v>
      </c>
      <c r="AP36" s="69">
        <v>3</v>
      </c>
      <c r="AQ36" s="77"/>
      <c r="AR36" s="69" t="s">
        <v>339</v>
      </c>
      <c r="AS36" s="69">
        <v>0</v>
      </c>
    </row>
    <row r="37" spans="1:45" s="71" customFormat="1" ht="25.5" x14ac:dyDescent="0.25">
      <c r="A37" s="69">
        <v>204</v>
      </c>
      <c r="B37" s="70">
        <v>520333</v>
      </c>
      <c r="C37" s="105" t="s">
        <v>307</v>
      </c>
      <c r="D37" s="69">
        <v>8</v>
      </c>
      <c r="E37" s="69" t="s">
        <v>283</v>
      </c>
      <c r="F37" s="69" t="s">
        <v>285</v>
      </c>
      <c r="G37" s="69">
        <v>3</v>
      </c>
      <c r="H37" s="87"/>
      <c r="I37" s="69" t="s">
        <v>60</v>
      </c>
      <c r="J37" s="69">
        <v>3</v>
      </c>
      <c r="K37" s="87"/>
      <c r="L37" s="69">
        <v>4</v>
      </c>
      <c r="M37" s="69">
        <v>8</v>
      </c>
      <c r="N37" s="72">
        <f t="shared" si="5"/>
        <v>0.5</v>
      </c>
      <c r="O37" s="69">
        <v>0</v>
      </c>
      <c r="P37" s="87"/>
      <c r="Q37" s="69">
        <v>1</v>
      </c>
      <c r="R37" s="69">
        <v>4</v>
      </c>
      <c r="S37" s="72">
        <f t="shared" si="6"/>
        <v>0.25</v>
      </c>
      <c r="T37" s="69">
        <v>1</v>
      </c>
      <c r="U37" s="87"/>
      <c r="V37" s="69" t="s">
        <v>61</v>
      </c>
      <c r="W37" s="69">
        <v>0</v>
      </c>
      <c r="X37" s="91"/>
      <c r="Y37" s="73">
        <f>+VLOOKUP(B37,'[2]5 RAD'!$A:$U,21,0)</f>
        <v>17264.212999996962</v>
      </c>
      <c r="Z37" s="73">
        <v>347630.4</v>
      </c>
      <c r="AA37" s="74">
        <f t="shared" si="2"/>
        <v>4.9662552527042977E-2</v>
      </c>
      <c r="AB37" s="69">
        <v>1</v>
      </c>
      <c r="AC37" s="92"/>
      <c r="AD37" s="69"/>
      <c r="AE37" s="77"/>
      <c r="AF37" s="93"/>
      <c r="AG37" s="69">
        <v>218</v>
      </c>
      <c r="AH37" s="69">
        <v>3</v>
      </c>
      <c r="AI37" s="93"/>
      <c r="AJ37" s="69">
        <v>0</v>
      </c>
      <c r="AK37" s="69"/>
      <c r="AL37" s="69"/>
      <c r="AM37" s="69">
        <v>3</v>
      </c>
      <c r="AN37" s="93"/>
      <c r="AO37" s="95" t="s">
        <v>102</v>
      </c>
      <c r="AP37" s="69">
        <v>1</v>
      </c>
      <c r="AQ37" s="93"/>
      <c r="AR37" s="69" t="s">
        <v>339</v>
      </c>
      <c r="AS37" s="69">
        <v>0</v>
      </c>
    </row>
    <row r="38" spans="1:45" s="71" customFormat="1" x14ac:dyDescent="0.25">
      <c r="A38" s="69">
        <v>204</v>
      </c>
      <c r="B38" s="70">
        <v>530355</v>
      </c>
      <c r="C38" s="105" t="s">
        <v>290</v>
      </c>
      <c r="D38" s="69">
        <v>8</v>
      </c>
      <c r="E38" s="69" t="s">
        <v>283</v>
      </c>
      <c r="F38" s="69" t="s">
        <v>285</v>
      </c>
      <c r="G38" s="69">
        <v>3</v>
      </c>
      <c r="I38" s="69" t="s">
        <v>60</v>
      </c>
      <c r="J38" s="69">
        <v>3</v>
      </c>
      <c r="L38" s="69">
        <v>3.92</v>
      </c>
      <c r="M38" s="69">
        <f>1.75+3.92</f>
        <v>5.67</v>
      </c>
      <c r="N38" s="72">
        <f t="shared" si="5"/>
        <v>0.69135802469135799</v>
      </c>
      <c r="O38" s="69">
        <v>0</v>
      </c>
      <c r="Q38" s="69">
        <v>3.42</v>
      </c>
      <c r="R38" s="69">
        <v>3.92</v>
      </c>
      <c r="S38" s="72">
        <f t="shared" si="6"/>
        <v>0.87244897959183676</v>
      </c>
      <c r="T38" s="69">
        <v>2</v>
      </c>
      <c r="V38" s="69" t="s">
        <v>61</v>
      </c>
      <c r="W38" s="69">
        <v>0</v>
      </c>
      <c r="Y38" s="73">
        <f>+VLOOKUP(B38,'[2]5 RAD'!$A:$U,21,0)</f>
        <v>42251.194999986852</v>
      </c>
      <c r="Z38" s="73">
        <v>432469</v>
      </c>
      <c r="AA38" s="74">
        <f t="shared" si="2"/>
        <v>9.7697626881896399E-2</v>
      </c>
      <c r="AB38" s="69">
        <v>2</v>
      </c>
      <c r="AD38" s="69"/>
      <c r="AE38" s="69"/>
      <c r="AF38" s="77"/>
      <c r="AG38" s="69">
        <v>237</v>
      </c>
      <c r="AH38" s="69">
        <v>3</v>
      </c>
      <c r="AJ38" s="69">
        <v>0</v>
      </c>
      <c r="AK38" s="77"/>
      <c r="AL38" s="94"/>
      <c r="AM38" s="69">
        <v>3</v>
      </c>
      <c r="AO38" s="74" t="s">
        <v>103</v>
      </c>
      <c r="AP38" s="69">
        <v>0</v>
      </c>
      <c r="AR38" s="69" t="s">
        <v>339</v>
      </c>
      <c r="AS38" s="69">
        <v>0</v>
      </c>
    </row>
    <row r="39" spans="1:45" s="71" customFormat="1" x14ac:dyDescent="0.25">
      <c r="A39" s="69">
        <v>204</v>
      </c>
      <c r="B39" s="70">
        <v>530359</v>
      </c>
      <c r="C39" s="109" t="s">
        <v>311</v>
      </c>
      <c r="D39" s="69">
        <v>8</v>
      </c>
      <c r="E39" s="69" t="s">
        <v>283</v>
      </c>
      <c r="F39" s="75" t="s">
        <v>58</v>
      </c>
      <c r="G39" s="69">
        <v>2</v>
      </c>
      <c r="H39" s="77"/>
      <c r="I39" s="69" t="s">
        <v>60</v>
      </c>
      <c r="J39" s="69">
        <v>3</v>
      </c>
      <c r="K39" s="77"/>
      <c r="L39" s="69">
        <v>3</v>
      </c>
      <c r="M39" s="69">
        <v>6</v>
      </c>
      <c r="N39" s="72">
        <f t="shared" si="5"/>
        <v>0.5</v>
      </c>
      <c r="O39" s="69">
        <v>0</v>
      </c>
      <c r="P39" s="77"/>
      <c r="Q39" s="69">
        <v>3</v>
      </c>
      <c r="R39" s="69">
        <v>3</v>
      </c>
      <c r="S39" s="72">
        <f t="shared" si="6"/>
        <v>1</v>
      </c>
      <c r="T39" s="69">
        <v>2</v>
      </c>
      <c r="U39" s="77"/>
      <c r="V39" s="69" t="s">
        <v>278</v>
      </c>
      <c r="W39" s="69">
        <v>1</v>
      </c>
      <c r="X39" s="77"/>
      <c r="Y39" s="73">
        <f>+VLOOKUP(B39,'[2]5 RAD'!$A:$U,21,0)</f>
        <v>7151.5219999975816</v>
      </c>
      <c r="Z39" s="73">
        <v>231698.08399999441</v>
      </c>
      <c r="AA39" s="74">
        <f t="shared" si="2"/>
        <v>3.086569330455816E-2</v>
      </c>
      <c r="AB39" s="69">
        <v>1</v>
      </c>
      <c r="AC39" s="77"/>
      <c r="AD39" s="69"/>
      <c r="AE39" s="69"/>
      <c r="AF39" s="77"/>
      <c r="AG39" s="69">
        <v>214</v>
      </c>
      <c r="AH39" s="69">
        <v>3</v>
      </c>
      <c r="AI39" s="77"/>
      <c r="AJ39" s="69">
        <v>0</v>
      </c>
      <c r="AK39" s="69"/>
      <c r="AL39" s="69"/>
      <c r="AM39" s="69">
        <v>3</v>
      </c>
      <c r="AN39" s="77"/>
      <c r="AO39" s="74" t="s">
        <v>103</v>
      </c>
      <c r="AP39" s="69">
        <v>0</v>
      </c>
      <c r="AQ39" s="77"/>
      <c r="AR39" s="69" t="s">
        <v>339</v>
      </c>
      <c r="AS39" s="69">
        <v>0</v>
      </c>
    </row>
    <row r="40" spans="1:45" s="71" customFormat="1" x14ac:dyDescent="0.25">
      <c r="A40" s="69">
        <v>204</v>
      </c>
      <c r="B40" s="70">
        <v>530365</v>
      </c>
      <c r="C40" s="109" t="s">
        <v>312</v>
      </c>
      <c r="D40" s="69">
        <v>8</v>
      </c>
      <c r="E40" s="69" t="s">
        <v>283</v>
      </c>
      <c r="F40" s="69" t="s">
        <v>285</v>
      </c>
      <c r="G40" s="69">
        <v>3</v>
      </c>
      <c r="I40" s="69" t="s">
        <v>60</v>
      </c>
      <c r="J40" s="69">
        <v>3</v>
      </c>
      <c r="L40" s="69">
        <v>7</v>
      </c>
      <c r="M40" s="69">
        <v>11</v>
      </c>
      <c r="N40" s="72">
        <f t="shared" si="5"/>
        <v>0.63636363636363635</v>
      </c>
      <c r="O40" s="69">
        <v>0</v>
      </c>
      <c r="Q40" s="69">
        <v>4</v>
      </c>
      <c r="R40" s="69">
        <v>7</v>
      </c>
      <c r="S40" s="72">
        <f t="shared" si="6"/>
        <v>0.5714285714285714</v>
      </c>
      <c r="T40" s="69">
        <v>2</v>
      </c>
      <c r="V40" s="69" t="s">
        <v>60</v>
      </c>
      <c r="W40" s="69">
        <v>1</v>
      </c>
      <c r="Y40" s="73">
        <f>+VLOOKUP(B40,'[2]5 RAD'!$A:$U,21,0)</f>
        <v>0</v>
      </c>
      <c r="Z40" s="73">
        <v>240949.5</v>
      </c>
      <c r="AA40" s="74">
        <f t="shared" si="2"/>
        <v>0</v>
      </c>
      <c r="AB40" s="69">
        <v>-1</v>
      </c>
      <c r="AD40" s="69"/>
      <c r="AE40" s="69"/>
      <c r="AG40" s="69">
        <v>196</v>
      </c>
      <c r="AH40" s="69">
        <v>2</v>
      </c>
      <c r="AJ40" s="69">
        <v>0</v>
      </c>
      <c r="AK40" s="69"/>
      <c r="AL40" s="76"/>
      <c r="AM40" s="69">
        <v>3</v>
      </c>
      <c r="AO40" s="74" t="s">
        <v>103</v>
      </c>
      <c r="AP40" s="69">
        <v>0</v>
      </c>
      <c r="AR40" s="69" t="s">
        <v>339</v>
      </c>
      <c r="AS40" s="69">
        <v>0</v>
      </c>
    </row>
    <row r="41" spans="1:45" s="71" customFormat="1" x14ac:dyDescent="0.25">
      <c r="A41" s="69">
        <v>204</v>
      </c>
      <c r="B41" s="70">
        <v>530396</v>
      </c>
      <c r="C41" s="105" t="s">
        <v>313</v>
      </c>
      <c r="D41" s="69">
        <v>8</v>
      </c>
      <c r="E41" s="69" t="s">
        <v>283</v>
      </c>
      <c r="F41" s="76" t="s">
        <v>138</v>
      </c>
      <c r="G41" s="69">
        <v>1</v>
      </c>
      <c r="I41" s="69" t="s">
        <v>60</v>
      </c>
      <c r="J41" s="69">
        <v>3</v>
      </c>
      <c r="L41" s="69">
        <v>9</v>
      </c>
      <c r="M41" s="69">
        <v>13</v>
      </c>
      <c r="N41" s="72">
        <f t="shared" si="5"/>
        <v>0.69230769230769229</v>
      </c>
      <c r="O41" s="69">
        <v>2</v>
      </c>
      <c r="Q41" s="69">
        <v>6</v>
      </c>
      <c r="R41" s="69">
        <v>11</v>
      </c>
      <c r="S41" s="72">
        <f t="shared" si="6"/>
        <v>0.54545454545454541</v>
      </c>
      <c r="T41" s="69">
        <v>2</v>
      </c>
      <c r="V41" s="69" t="s">
        <v>60</v>
      </c>
      <c r="W41" s="69">
        <v>1</v>
      </c>
      <c r="Y41" s="73">
        <f>+VLOOKUP(B41,'[2]5 RAD'!$A:$U,21,0)</f>
        <v>0</v>
      </c>
      <c r="Z41" s="73">
        <v>412206.8559999853</v>
      </c>
      <c r="AA41" s="74">
        <f t="shared" si="2"/>
        <v>0</v>
      </c>
      <c r="AB41" s="69">
        <v>-1</v>
      </c>
      <c r="AD41" s="69"/>
      <c r="AE41" s="69"/>
      <c r="AG41" s="69">
        <v>192</v>
      </c>
      <c r="AH41" s="69">
        <v>2</v>
      </c>
      <c r="AJ41" s="69">
        <v>0</v>
      </c>
      <c r="AK41" s="69"/>
      <c r="AL41" s="69"/>
      <c r="AM41" s="69">
        <v>3</v>
      </c>
      <c r="AO41" s="74" t="s">
        <v>108</v>
      </c>
      <c r="AP41" s="69">
        <v>3</v>
      </c>
      <c r="AR41" s="69" t="s">
        <v>339</v>
      </c>
      <c r="AS41" s="69">
        <v>0</v>
      </c>
    </row>
    <row r="42" spans="1:45" s="71" customFormat="1" ht="25.5" x14ac:dyDescent="0.2">
      <c r="A42" s="69">
        <v>204</v>
      </c>
      <c r="B42" s="70">
        <v>530439</v>
      </c>
      <c r="C42" s="110" t="s">
        <v>320</v>
      </c>
      <c r="D42" s="69">
        <v>8</v>
      </c>
      <c r="E42" s="69" t="s">
        <v>283</v>
      </c>
      <c r="F42" s="75" t="s">
        <v>58</v>
      </c>
      <c r="G42" s="69">
        <v>2</v>
      </c>
      <c r="I42" s="69" t="s">
        <v>278</v>
      </c>
      <c r="J42" s="69">
        <v>3</v>
      </c>
      <c r="L42" s="69">
        <v>7</v>
      </c>
      <c r="M42" s="69">
        <v>9</v>
      </c>
      <c r="N42" s="72">
        <f t="shared" si="5"/>
        <v>0.77777777777777779</v>
      </c>
      <c r="O42" s="69">
        <v>0</v>
      </c>
      <c r="Q42" s="69">
        <v>2</v>
      </c>
      <c r="R42" s="69">
        <v>7</v>
      </c>
      <c r="S42" s="72">
        <f t="shared" si="6"/>
        <v>0.2857142857142857</v>
      </c>
      <c r="T42" s="69">
        <v>1</v>
      </c>
      <c r="V42" s="69" t="s">
        <v>279</v>
      </c>
      <c r="W42" s="69">
        <v>0</v>
      </c>
      <c r="Y42" s="73">
        <f>+VLOOKUP(B42,'[2]5 RAD'!$A:$U,21,0)</f>
        <v>0</v>
      </c>
      <c r="Z42" s="73">
        <v>382815.06099999242</v>
      </c>
      <c r="AA42" s="74">
        <f t="shared" si="2"/>
        <v>0</v>
      </c>
      <c r="AB42" s="69">
        <v>-1</v>
      </c>
      <c r="AD42" s="69"/>
      <c r="AE42" s="69"/>
      <c r="AG42" s="69">
        <v>222</v>
      </c>
      <c r="AH42" s="69">
        <v>3</v>
      </c>
      <c r="AJ42" s="69">
        <v>0</v>
      </c>
      <c r="AK42" s="69"/>
      <c r="AL42" s="69"/>
      <c r="AM42" s="69">
        <v>3</v>
      </c>
      <c r="AO42" s="95" t="s">
        <v>102</v>
      </c>
      <c r="AP42" s="69">
        <v>1</v>
      </c>
      <c r="AR42" s="69" t="s">
        <v>339</v>
      </c>
      <c r="AS42" s="69">
        <v>0</v>
      </c>
    </row>
    <row r="43" spans="1:45" s="71" customFormat="1" x14ac:dyDescent="0.25">
      <c r="A43" s="69">
        <v>204</v>
      </c>
      <c r="B43" s="70">
        <v>530444</v>
      </c>
      <c r="C43" s="105" t="s">
        <v>280</v>
      </c>
      <c r="D43" s="69">
        <v>8</v>
      </c>
      <c r="E43" s="69" t="s">
        <v>283</v>
      </c>
      <c r="F43" s="75" t="s">
        <v>58</v>
      </c>
      <c r="G43" s="69">
        <v>2</v>
      </c>
      <c r="I43" s="69" t="s">
        <v>60</v>
      </c>
      <c r="J43" s="69">
        <v>3</v>
      </c>
      <c r="L43" s="69">
        <v>24</v>
      </c>
      <c r="M43" s="69">
        <v>37</v>
      </c>
      <c r="N43" s="72">
        <f t="shared" si="5"/>
        <v>0.64864864864864868</v>
      </c>
      <c r="O43" s="69">
        <v>0</v>
      </c>
      <c r="Q43" s="69">
        <v>19</v>
      </c>
      <c r="R43" s="69">
        <v>24</v>
      </c>
      <c r="S43" s="72">
        <f t="shared" si="6"/>
        <v>0.79166666666666663</v>
      </c>
      <c r="T43" s="69">
        <v>2</v>
      </c>
      <c r="V43" s="69" t="s">
        <v>60</v>
      </c>
      <c r="W43" s="69">
        <v>1</v>
      </c>
      <c r="Y43" s="73">
        <f>+VLOOKUP(B43,'[2]5 RAD'!$A:$U,21,0)</f>
        <v>0</v>
      </c>
      <c r="Z43" s="73">
        <v>6723416</v>
      </c>
      <c r="AA43" s="74">
        <f t="shared" si="2"/>
        <v>0</v>
      </c>
      <c r="AB43" s="69">
        <v>-1</v>
      </c>
      <c r="AD43" s="69"/>
      <c r="AE43" s="69"/>
      <c r="AG43" s="69">
        <v>302</v>
      </c>
      <c r="AH43" s="69">
        <v>3</v>
      </c>
      <c r="AJ43" s="69">
        <v>0</v>
      </c>
      <c r="AK43" s="69"/>
      <c r="AL43" s="69"/>
      <c r="AM43" s="69">
        <v>3</v>
      </c>
      <c r="AO43" s="74" t="s">
        <v>103</v>
      </c>
      <c r="AP43" s="69">
        <v>0</v>
      </c>
      <c r="AR43" s="69" t="s">
        <v>339</v>
      </c>
      <c r="AS43" s="69">
        <v>0</v>
      </c>
    </row>
    <row r="44" spans="1:45" s="71" customFormat="1" x14ac:dyDescent="0.25">
      <c r="A44" s="69">
        <v>204</v>
      </c>
      <c r="B44" s="69" t="s">
        <v>276</v>
      </c>
      <c r="C44" s="105" t="s">
        <v>277</v>
      </c>
      <c r="D44" s="69">
        <v>8</v>
      </c>
      <c r="E44" s="69" t="s">
        <v>283</v>
      </c>
      <c r="F44" s="69" t="s">
        <v>285</v>
      </c>
      <c r="G44" s="69">
        <v>3</v>
      </c>
      <c r="I44" s="69" t="s">
        <v>60</v>
      </c>
      <c r="J44" s="69">
        <v>3</v>
      </c>
      <c r="L44" s="69">
        <v>13</v>
      </c>
      <c r="M44" s="69">
        <v>16</v>
      </c>
      <c r="N44" s="72">
        <f t="shared" si="5"/>
        <v>0.8125</v>
      </c>
      <c r="O44" s="69">
        <v>2</v>
      </c>
      <c r="Q44" s="69">
        <v>7</v>
      </c>
      <c r="R44" s="69">
        <v>13</v>
      </c>
      <c r="S44" s="72">
        <f t="shared" si="6"/>
        <v>0.53846153846153844</v>
      </c>
      <c r="T44" s="69">
        <v>2</v>
      </c>
      <c r="V44" s="69" t="s">
        <v>60</v>
      </c>
      <c r="W44" s="69">
        <v>1</v>
      </c>
      <c r="Y44" s="73">
        <f>+VLOOKUP(B44,'[2]5 RAD'!$A:$U,21,0)</f>
        <v>0</v>
      </c>
      <c r="Z44" s="73">
        <v>1143948.6200000092</v>
      </c>
      <c r="AA44" s="74">
        <f t="shared" si="2"/>
        <v>0</v>
      </c>
      <c r="AB44" s="69">
        <v>-1</v>
      </c>
      <c r="AD44" s="69"/>
      <c r="AE44" s="69"/>
      <c r="AG44" s="69">
        <v>284</v>
      </c>
      <c r="AH44" s="69">
        <v>3</v>
      </c>
      <c r="AJ44" s="69">
        <v>0</v>
      </c>
      <c r="AK44" s="69"/>
      <c r="AL44" s="69"/>
      <c r="AM44" s="69">
        <v>3</v>
      </c>
      <c r="AO44" s="74" t="s">
        <v>103</v>
      </c>
      <c r="AP44" s="69">
        <v>0</v>
      </c>
      <c r="AR44" s="69" t="s">
        <v>339</v>
      </c>
      <c r="AS44" s="69">
        <v>0</v>
      </c>
    </row>
    <row r="45" spans="1:45" s="71" customFormat="1" x14ac:dyDescent="0.25">
      <c r="A45" s="69">
        <v>204</v>
      </c>
      <c r="B45" s="69" t="s">
        <v>286</v>
      </c>
      <c r="C45" s="105" t="s">
        <v>287</v>
      </c>
      <c r="D45" s="69">
        <v>8</v>
      </c>
      <c r="E45" s="69" t="s">
        <v>283</v>
      </c>
      <c r="F45" s="69" t="s">
        <v>56</v>
      </c>
      <c r="G45" s="69">
        <v>-1</v>
      </c>
      <c r="I45" s="69" t="s">
        <v>60</v>
      </c>
      <c r="J45" s="69">
        <v>3</v>
      </c>
      <c r="L45" s="69">
        <v>6</v>
      </c>
      <c r="M45" s="69">
        <v>8</v>
      </c>
      <c r="N45" s="72">
        <f>+IFERROR(L45/M45,0)</f>
        <v>0.75</v>
      </c>
      <c r="O45" s="69">
        <v>2</v>
      </c>
      <c r="Q45" s="69">
        <v>3</v>
      </c>
      <c r="R45" s="69">
        <v>6</v>
      </c>
      <c r="S45" s="72">
        <f>+IFERROR(Q45/R45,0)</f>
        <v>0.5</v>
      </c>
      <c r="T45" s="69">
        <v>1</v>
      </c>
      <c r="V45" s="69" t="s">
        <v>61</v>
      </c>
      <c r="W45" s="69">
        <v>0</v>
      </c>
      <c r="Y45" s="73">
        <f>+VLOOKUP(B45,'[2]5 RAD'!$A:$U,21,0)</f>
        <v>0</v>
      </c>
      <c r="Z45" s="73">
        <v>395244</v>
      </c>
      <c r="AA45" s="74">
        <f t="shared" si="2"/>
        <v>0</v>
      </c>
      <c r="AB45" s="69">
        <v>-1</v>
      </c>
      <c r="AD45" s="69"/>
      <c r="AE45" s="69"/>
      <c r="AG45" s="69">
        <v>293</v>
      </c>
      <c r="AH45" s="69">
        <v>3</v>
      </c>
      <c r="AJ45" s="69">
        <v>0</v>
      </c>
      <c r="AK45" s="69"/>
      <c r="AL45" s="69"/>
      <c r="AM45" s="69">
        <v>3</v>
      </c>
      <c r="AO45" s="74" t="s">
        <v>103</v>
      </c>
      <c r="AP45" s="69">
        <v>0</v>
      </c>
      <c r="AR45" s="69" t="s">
        <v>339</v>
      </c>
      <c r="AS45" s="69">
        <v>0</v>
      </c>
    </row>
    <row r="46" spans="1:45" s="71" customFormat="1" x14ac:dyDescent="0.25">
      <c r="A46" s="69">
        <v>204</v>
      </c>
      <c r="B46" s="69" t="s">
        <v>314</v>
      </c>
      <c r="C46" s="105" t="s">
        <v>318</v>
      </c>
      <c r="D46" s="69">
        <v>8</v>
      </c>
      <c r="E46" s="69" t="s">
        <v>283</v>
      </c>
      <c r="F46" s="75" t="s">
        <v>58</v>
      </c>
      <c r="G46" s="69">
        <v>2</v>
      </c>
      <c r="I46" s="69" t="s">
        <v>60</v>
      </c>
      <c r="J46" s="69">
        <v>3</v>
      </c>
      <c r="L46" s="69">
        <v>4</v>
      </c>
      <c r="M46" s="69">
        <v>8</v>
      </c>
      <c r="N46" s="72">
        <f>+IFERROR(L46/M46,0)</f>
        <v>0.5</v>
      </c>
      <c r="O46" s="69">
        <v>0</v>
      </c>
      <c r="Q46" s="69">
        <v>2</v>
      </c>
      <c r="R46" s="69">
        <v>4</v>
      </c>
      <c r="S46" s="72">
        <f>+IFERROR(Q46/R46,0)</f>
        <v>0.5</v>
      </c>
      <c r="T46" s="69">
        <v>1</v>
      </c>
      <c r="V46" s="69" t="s">
        <v>61</v>
      </c>
      <c r="W46" s="69">
        <v>0</v>
      </c>
      <c r="X46" s="77"/>
      <c r="Y46" s="73">
        <f>+VLOOKUP(B46,'[2]5 RAD'!$A:$U,21,0)</f>
        <v>6634.3139999933774</v>
      </c>
      <c r="Z46" s="73">
        <v>440034.69199999055</v>
      </c>
      <c r="AA46" s="74">
        <f t="shared" si="2"/>
        <v>1.5076797626659671E-2</v>
      </c>
      <c r="AB46" s="69">
        <v>0</v>
      </c>
      <c r="AC46" s="77"/>
      <c r="AD46" s="69"/>
      <c r="AE46" s="69"/>
      <c r="AF46" s="77"/>
      <c r="AG46" s="69">
        <v>295</v>
      </c>
      <c r="AH46" s="69">
        <v>3</v>
      </c>
      <c r="AI46" s="77"/>
      <c r="AJ46" s="69">
        <v>0</v>
      </c>
      <c r="AK46" s="69"/>
      <c r="AL46" s="69"/>
      <c r="AM46" s="69">
        <v>3</v>
      </c>
      <c r="AN46" s="77"/>
      <c r="AO46" s="74" t="s">
        <v>103</v>
      </c>
      <c r="AP46" s="69">
        <v>0</v>
      </c>
      <c r="AQ46" s="77"/>
      <c r="AR46" s="69" t="s">
        <v>339</v>
      </c>
      <c r="AS46" s="69">
        <v>0</v>
      </c>
    </row>
    <row r="47" spans="1:45" s="71" customFormat="1" x14ac:dyDescent="0.25">
      <c r="A47" s="69">
        <v>204</v>
      </c>
      <c r="B47" s="69" t="s">
        <v>316</v>
      </c>
      <c r="C47" s="105" t="s">
        <v>317</v>
      </c>
      <c r="D47" s="69">
        <v>8</v>
      </c>
      <c r="E47" s="69" t="s">
        <v>283</v>
      </c>
      <c r="F47" s="69" t="s">
        <v>285</v>
      </c>
      <c r="G47" s="69">
        <v>3</v>
      </c>
      <c r="I47" s="69" t="s">
        <v>60</v>
      </c>
      <c r="J47" s="69">
        <v>3</v>
      </c>
      <c r="L47" s="82">
        <v>10</v>
      </c>
      <c r="M47" s="69">
        <v>19</v>
      </c>
      <c r="N47" s="72">
        <f t="shared" ref="N47" si="7">+IFERROR(L47/M47,0)</f>
        <v>0.52631578947368418</v>
      </c>
      <c r="O47" s="69">
        <v>0</v>
      </c>
      <c r="Q47" s="69">
        <v>6</v>
      </c>
      <c r="R47" s="69">
        <v>10</v>
      </c>
      <c r="S47" s="72">
        <f t="shared" ref="S47" si="8">+IFERROR(Q47/R47,0)</f>
        <v>0.6</v>
      </c>
      <c r="T47" s="69">
        <v>2</v>
      </c>
      <c r="V47" s="69" t="s">
        <v>278</v>
      </c>
      <c r="W47" s="69">
        <v>1</v>
      </c>
      <c r="Y47" s="73">
        <f>+VLOOKUP(B47,'[2]5 RAD'!$A:$U,21,0)</f>
        <v>46584.998000044259</v>
      </c>
      <c r="Z47" s="73">
        <v>839466.54700003203</v>
      </c>
      <c r="AA47" s="74">
        <f t="shared" si="2"/>
        <v>5.5493572872585814E-2</v>
      </c>
      <c r="AB47" s="69">
        <v>2</v>
      </c>
      <c r="AD47" s="69"/>
      <c r="AE47" s="69"/>
      <c r="AG47" s="69">
        <v>221</v>
      </c>
      <c r="AH47" s="69">
        <v>3</v>
      </c>
      <c r="AJ47" s="69">
        <v>0</v>
      </c>
      <c r="AK47" s="69"/>
      <c r="AL47" s="69"/>
      <c r="AM47" s="69">
        <v>3</v>
      </c>
      <c r="AO47" s="74" t="s">
        <v>103</v>
      </c>
      <c r="AP47" s="69">
        <v>0</v>
      </c>
      <c r="AR47" s="69" t="s">
        <v>339</v>
      </c>
      <c r="AS47" s="69">
        <v>0</v>
      </c>
    </row>
    <row r="48" spans="1:45" s="71" customFormat="1" x14ac:dyDescent="0.25">
      <c r="A48" s="69">
        <v>204</v>
      </c>
      <c r="B48" s="69" t="s">
        <v>326</v>
      </c>
      <c r="C48" s="105" t="s">
        <v>336</v>
      </c>
      <c r="D48" s="69">
        <v>8</v>
      </c>
      <c r="E48" s="69" t="s">
        <v>283</v>
      </c>
      <c r="F48" s="81"/>
      <c r="G48" s="69"/>
      <c r="I48" s="69"/>
      <c r="J48" s="69"/>
      <c r="L48" s="69">
        <v>2</v>
      </c>
      <c r="M48" s="69">
        <v>5</v>
      </c>
      <c r="N48" s="72">
        <f>+IFERROR(L48/M48,0)</f>
        <v>0.4</v>
      </c>
      <c r="O48" s="69">
        <v>0</v>
      </c>
      <c r="Q48" s="69">
        <v>2</v>
      </c>
      <c r="R48" s="69">
        <v>2</v>
      </c>
      <c r="S48" s="72">
        <f>+IFERROR(Q48/R48,0)</f>
        <v>1</v>
      </c>
      <c r="T48" s="69">
        <v>2</v>
      </c>
      <c r="V48" s="69"/>
      <c r="W48" s="69">
        <v>0</v>
      </c>
      <c r="Y48" s="73">
        <f>+VLOOKUP(B48,'[2]5 RAD'!$A:$U,21,0)</f>
        <v>0</v>
      </c>
      <c r="Z48" s="73">
        <v>103032</v>
      </c>
      <c r="AA48" s="74">
        <f t="shared" si="2"/>
        <v>0</v>
      </c>
      <c r="AB48" s="69">
        <v>-1</v>
      </c>
      <c r="AD48" s="69"/>
      <c r="AE48" s="69"/>
      <c r="AG48" s="69">
        <v>60</v>
      </c>
      <c r="AH48" s="69">
        <v>-1</v>
      </c>
      <c r="AJ48" s="69">
        <v>0</v>
      </c>
      <c r="AK48" s="69"/>
      <c r="AL48" s="69"/>
      <c r="AM48" s="69">
        <v>3</v>
      </c>
      <c r="AO48" s="74" t="s">
        <v>108</v>
      </c>
      <c r="AP48" s="69">
        <v>3</v>
      </c>
      <c r="AR48" s="69" t="s">
        <v>339</v>
      </c>
      <c r="AS48" s="69">
        <v>0</v>
      </c>
    </row>
    <row r="49" spans="1:45" s="71" customFormat="1" x14ac:dyDescent="0.25">
      <c r="A49" s="69">
        <v>204</v>
      </c>
      <c r="B49" s="69" t="s">
        <v>325</v>
      </c>
      <c r="C49" s="105" t="s">
        <v>310</v>
      </c>
      <c r="D49" s="69">
        <v>8</v>
      </c>
      <c r="E49" s="69" t="s">
        <v>283</v>
      </c>
      <c r="F49" s="69" t="s">
        <v>285</v>
      </c>
      <c r="G49" s="69">
        <v>3</v>
      </c>
      <c r="H49" s="77"/>
      <c r="I49" s="69" t="s">
        <v>278</v>
      </c>
      <c r="J49" s="69">
        <v>3</v>
      </c>
      <c r="K49" s="77"/>
      <c r="L49" s="69">
        <v>5</v>
      </c>
      <c r="M49" s="69">
        <v>6</v>
      </c>
      <c r="N49" s="72">
        <f>+IFERROR(L49/M49,0)</f>
        <v>0.83333333333333337</v>
      </c>
      <c r="O49" s="69">
        <v>2</v>
      </c>
      <c r="P49" s="77"/>
      <c r="Q49" s="69">
        <v>3</v>
      </c>
      <c r="R49" s="69">
        <v>5</v>
      </c>
      <c r="S49" s="72">
        <f>+IFERROR(Q49/R49,0)</f>
        <v>0.6</v>
      </c>
      <c r="T49" s="69">
        <v>2</v>
      </c>
      <c r="U49" s="77"/>
      <c r="V49" s="69" t="s">
        <v>61</v>
      </c>
      <c r="W49" s="69">
        <v>0</v>
      </c>
      <c r="X49" s="77"/>
      <c r="Y49" s="73">
        <f>+VLOOKUP(B49,'[2]5 RAD'!$A:$U,21,0)</f>
        <v>0</v>
      </c>
      <c r="Z49" s="73">
        <v>103032</v>
      </c>
      <c r="AA49" s="74">
        <f t="shared" si="2"/>
        <v>0</v>
      </c>
      <c r="AB49" s="69">
        <v>-1</v>
      </c>
      <c r="AC49" s="77"/>
      <c r="AD49" s="69"/>
      <c r="AE49" s="69"/>
      <c r="AF49" s="77"/>
      <c r="AG49" s="69">
        <v>111</v>
      </c>
      <c r="AH49" s="69">
        <v>-1</v>
      </c>
      <c r="AI49" s="77"/>
      <c r="AJ49" s="69">
        <v>0</v>
      </c>
      <c r="AK49" s="69"/>
      <c r="AL49" s="69"/>
      <c r="AM49" s="69">
        <v>3</v>
      </c>
      <c r="AN49" s="77"/>
      <c r="AO49" s="74" t="s">
        <v>108</v>
      </c>
      <c r="AP49" s="69">
        <v>3</v>
      </c>
      <c r="AQ49" s="77"/>
      <c r="AR49" s="69" t="s">
        <v>339</v>
      </c>
      <c r="AS49" s="69">
        <v>0</v>
      </c>
    </row>
    <row r="50" spans="1:45" s="71" customFormat="1" x14ac:dyDescent="0.25">
      <c r="A50" s="69">
        <v>204</v>
      </c>
      <c r="B50" s="69" t="s">
        <v>327</v>
      </c>
      <c r="C50" s="105" t="s">
        <v>337</v>
      </c>
      <c r="D50" s="69">
        <v>8</v>
      </c>
      <c r="E50" s="69" t="s">
        <v>283</v>
      </c>
      <c r="F50" s="81"/>
      <c r="G50" s="69"/>
      <c r="I50" s="69"/>
      <c r="J50" s="69"/>
      <c r="L50" s="82"/>
      <c r="M50" s="69"/>
      <c r="N50" s="72">
        <f>+IFERROR(L50/M50,0)</f>
        <v>0</v>
      </c>
      <c r="O50" s="69"/>
      <c r="Q50" s="69"/>
      <c r="R50" s="69"/>
      <c r="S50" s="72">
        <f>+IFERROR(Q50/R50,0)</f>
        <v>0</v>
      </c>
      <c r="T50" s="69"/>
      <c r="V50" s="69"/>
      <c r="W50" s="69"/>
      <c r="Y50" s="73">
        <f>+VLOOKUP(B50,'[2]5 RAD'!$A:$U,21,0)</f>
        <v>0</v>
      </c>
      <c r="Z50" s="73">
        <v>34344</v>
      </c>
      <c r="AA50" s="74">
        <f t="shared" si="2"/>
        <v>0</v>
      </c>
      <c r="AB50" s="69">
        <v>0</v>
      </c>
      <c r="AD50" s="69"/>
      <c r="AE50" s="69"/>
      <c r="AG50" s="69"/>
      <c r="AH50" s="69">
        <v>0</v>
      </c>
      <c r="AJ50" s="69">
        <v>0</v>
      </c>
      <c r="AK50" s="69"/>
      <c r="AL50" s="69"/>
      <c r="AM50" s="69">
        <v>0</v>
      </c>
      <c r="AO50" s="74"/>
      <c r="AP50" s="69"/>
      <c r="AR50" s="69" t="s">
        <v>339</v>
      </c>
      <c r="AS50" s="69">
        <v>0</v>
      </c>
    </row>
    <row r="51" spans="1:45" s="71" customFormat="1" x14ac:dyDescent="0.25"/>
  </sheetData>
  <sheetProtection algorithmName="SHA-512" hashValue="s86cdQY5azjTS8hcdxGpnLavccgKzXT/cE0xNlkMt1SX+5ck2bgj/VWB3Z3s94j78cSVXQoX5kCnGQgK7tJaCQ==" saltValue="mEcNCvjotFmlWhAyGgZg+Q==" spinCount="100000" sheet="1" objects="1" scenarios="1"/>
  <sortState ref="A2:AT51">
    <sortCondition ref="B2:B51"/>
  </sortState>
  <mergeCells count="12">
    <mergeCell ref="AG1:AH1"/>
    <mergeCell ref="AJ1:AM1"/>
    <mergeCell ref="AO1:AP1"/>
    <mergeCell ref="AR1:AS1"/>
    <mergeCell ref="A1:E1"/>
    <mergeCell ref="I1:J1"/>
    <mergeCell ref="L1:O1"/>
    <mergeCell ref="Q1:T1"/>
    <mergeCell ref="V1:W1"/>
    <mergeCell ref="Y1:AB1"/>
    <mergeCell ref="AD1:AE1"/>
    <mergeCell ref="F1:G1"/>
  </mergeCells>
  <conditionalFormatting sqref="B39:B50 B2">
    <cfRule type="duplicateValues" dxfId="1" priority="1"/>
  </conditionalFormatting>
  <conditionalFormatting sqref="B4:B38">
    <cfRule type="duplicateValues" dxfId="0" priority="10"/>
  </conditionalFormatting>
  <dataValidations count="6">
    <dataValidation type="list" allowBlank="1" showInputMessage="1" showErrorMessage="1" sqref="AB39 AE4:AE6 AC7 AF7 AH7:AI7 AE39:AE41 AB34:AB37 AE8:AE37 AB4:AB5 AB8:AB9 AB11:AB12 AB14 AB16:AB17 AB19:AB22 AB25 AB28:AB31 AH5:AH6 AH33:AH40 AH8:AH9 AH11:AH19 AH21:AH31 AH42:AH50">
      <formula1>"3,2,1,0,-1"</formula1>
    </dataValidation>
    <dataValidation type="list" allowBlank="1" showInputMessage="1" showErrorMessage="1" sqref="X7 W43:W48 W4:W41">
      <formula1>"1,0"</formula1>
    </dataValidation>
    <dataValidation type="list" allowBlank="1" showInputMessage="1" showErrorMessage="1" sqref="K7 H7 J43:J48 J4:J41">
      <formula1>"3,-1"</formula1>
    </dataValidation>
    <dataValidation type="list" allowBlank="1" showInputMessage="1" showErrorMessage="1" sqref="AP37 AP14 AQ7 AN7 AP4:AP5 AP20 AP17 AP27 AP42">
      <formula1>"3,2,1,0"</formula1>
    </dataValidation>
    <dataValidation type="list" allowBlank="1" showInputMessage="1" showErrorMessage="1" sqref="T43:T48 T4:T41">
      <formula1>"2,1,0"</formula1>
    </dataValidation>
    <dataValidation type="list" allowBlank="1" showInputMessage="1" showErrorMessage="1" sqref="O39:O41 O43:O49 O4:O37">
      <formula1>"2,0"</formula1>
    </dataValidation>
  </dataValidations>
  <printOptions horizontalCentered="1"/>
  <pageMargins left="0.31496062992125984" right="0.31496062992125984" top="0.94488188976377963" bottom="0.94488188976377963" header="0.51181102362204722" footer="0.51181102362204722"/>
  <pageSetup paperSize="9" scale="25" orientation="landscape" horizontalDpi="1200" verticalDpi="1200" r:id="rId1"/>
  <headerFooter>
    <oddHeader>&amp;C&amp;"-,Grassetto"&amp;72Indicatori All. B: tracciato di rilevazione anno 2023</oddHeader>
    <oddFooter>&amp;C&amp;"-,Grassetto"&amp;14pag. n.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K28"/>
  <sheetViews>
    <sheetView zoomScale="90" zoomScaleNormal="90" workbookViewId="0">
      <selection activeCell="H3" sqref="H3:H4"/>
    </sheetView>
  </sheetViews>
  <sheetFormatPr defaultColWidth="8.85546875" defaultRowHeight="12.75" x14ac:dyDescent="0.25"/>
  <cols>
    <col min="1" max="1" width="19.7109375" style="1" customWidth="1"/>
    <col min="2" max="2" width="11.85546875" style="2" customWidth="1"/>
    <col min="3" max="3" width="35.140625" style="1" customWidth="1"/>
    <col min="4" max="5" width="20.7109375" style="1" customWidth="1"/>
    <col min="6" max="6" width="45" style="1" customWidth="1"/>
    <col min="7" max="11" width="9.7109375" style="1" customWidth="1"/>
    <col min="12" max="16384" width="8.85546875" style="1"/>
  </cols>
  <sheetData>
    <row r="1" spans="1:11" ht="30" customHeight="1" x14ac:dyDescent="0.25">
      <c r="A1" s="163" t="s">
        <v>47</v>
      </c>
      <c r="B1" s="165" t="s">
        <v>44</v>
      </c>
      <c r="C1" s="161" t="s">
        <v>52</v>
      </c>
      <c r="D1" s="161" t="s">
        <v>48</v>
      </c>
      <c r="E1" s="161" t="s">
        <v>49</v>
      </c>
      <c r="F1" s="161" t="s">
        <v>129</v>
      </c>
      <c r="G1" s="159" t="s">
        <v>54</v>
      </c>
      <c r="H1" s="160"/>
      <c r="I1" s="160"/>
      <c r="J1" s="160"/>
      <c r="K1" s="160"/>
    </row>
    <row r="2" spans="1:11" ht="27" customHeight="1" thickBot="1" x14ac:dyDescent="0.3">
      <c r="A2" s="164"/>
      <c r="B2" s="166"/>
      <c r="C2" s="162"/>
      <c r="D2" s="162"/>
      <c r="E2" s="162"/>
      <c r="F2" s="162"/>
      <c r="G2" s="4">
        <v>3</v>
      </c>
      <c r="H2" s="4">
        <v>2</v>
      </c>
      <c r="I2" s="4">
        <v>1</v>
      </c>
      <c r="J2" s="4">
        <v>0</v>
      </c>
      <c r="K2" s="4">
        <v>-1</v>
      </c>
    </row>
    <row r="3" spans="1:11" ht="34.9" customHeight="1" x14ac:dyDescent="0.25">
      <c r="A3" s="135" t="s">
        <v>0</v>
      </c>
      <c r="B3" s="137" t="s">
        <v>31</v>
      </c>
      <c r="C3" s="139" t="s">
        <v>135</v>
      </c>
      <c r="D3" s="133" t="s">
        <v>136</v>
      </c>
      <c r="E3" s="133" t="s">
        <v>136</v>
      </c>
      <c r="F3" s="141" t="s">
        <v>137</v>
      </c>
      <c r="G3" s="121" t="s">
        <v>57</v>
      </c>
      <c r="H3" s="123" t="s">
        <v>58</v>
      </c>
      <c r="I3" s="123" t="s">
        <v>138</v>
      </c>
      <c r="J3" s="123" t="s">
        <v>139</v>
      </c>
      <c r="K3" s="123" t="s">
        <v>56</v>
      </c>
    </row>
    <row r="4" spans="1:11" ht="34.9" customHeight="1" thickBot="1" x14ac:dyDescent="0.3">
      <c r="A4" s="136"/>
      <c r="B4" s="138"/>
      <c r="C4" s="140"/>
      <c r="D4" s="134"/>
      <c r="E4" s="134"/>
      <c r="F4" s="142"/>
      <c r="G4" s="122"/>
      <c r="H4" s="124"/>
      <c r="I4" s="124"/>
      <c r="J4" s="124"/>
      <c r="K4" s="124"/>
    </row>
    <row r="5" spans="1:11" ht="19.899999999999999" customHeight="1" x14ac:dyDescent="0.25">
      <c r="A5" s="143" t="s">
        <v>0</v>
      </c>
      <c r="B5" s="145" t="s">
        <v>32</v>
      </c>
      <c r="C5" s="133" t="s">
        <v>130</v>
      </c>
      <c r="D5" s="147"/>
      <c r="E5" s="147"/>
      <c r="F5" s="131"/>
      <c r="G5" s="127"/>
      <c r="H5" s="129"/>
      <c r="I5" s="129"/>
      <c r="J5" s="129"/>
      <c r="K5" s="131"/>
    </row>
    <row r="6" spans="1:11" ht="19.899999999999999" customHeight="1" thickBot="1" x14ac:dyDescent="0.3">
      <c r="A6" s="144"/>
      <c r="B6" s="146"/>
      <c r="C6" s="134"/>
      <c r="D6" s="148"/>
      <c r="E6" s="148"/>
      <c r="F6" s="132"/>
      <c r="G6" s="128"/>
      <c r="H6" s="130"/>
      <c r="I6" s="130"/>
      <c r="J6" s="130"/>
      <c r="K6" s="132"/>
    </row>
    <row r="7" spans="1:11" ht="34.9" customHeight="1" x14ac:dyDescent="0.25">
      <c r="A7" s="149" t="s">
        <v>2</v>
      </c>
      <c r="B7" s="145" t="s">
        <v>33</v>
      </c>
      <c r="C7" s="152" t="s">
        <v>5</v>
      </c>
      <c r="D7" s="152" t="s">
        <v>5</v>
      </c>
      <c r="E7" s="152"/>
      <c r="F7" s="123" t="s">
        <v>24</v>
      </c>
      <c r="G7" s="121" t="s">
        <v>60</v>
      </c>
      <c r="H7" s="123"/>
      <c r="I7" s="123"/>
      <c r="J7" s="123"/>
      <c r="K7" s="125" t="s">
        <v>61</v>
      </c>
    </row>
    <row r="8" spans="1:11" ht="34.9" customHeight="1" thickBot="1" x14ac:dyDescent="0.3">
      <c r="A8" s="150"/>
      <c r="B8" s="151"/>
      <c r="C8" s="153"/>
      <c r="D8" s="167"/>
      <c r="E8" s="167"/>
      <c r="F8" s="154"/>
      <c r="G8" s="122"/>
      <c r="H8" s="124"/>
      <c r="I8" s="124"/>
      <c r="J8" s="124"/>
      <c r="K8" s="126"/>
    </row>
    <row r="9" spans="1:11" ht="34.9" customHeight="1" x14ac:dyDescent="0.25">
      <c r="A9" s="143" t="s">
        <v>6</v>
      </c>
      <c r="B9" s="149" t="s">
        <v>34</v>
      </c>
      <c r="C9" s="133" t="s">
        <v>17</v>
      </c>
      <c r="D9" s="133" t="s">
        <v>9</v>
      </c>
      <c r="E9" s="133" t="s">
        <v>7</v>
      </c>
      <c r="F9" s="125" t="s">
        <v>23</v>
      </c>
      <c r="G9" s="121"/>
      <c r="H9" s="123" t="s">
        <v>62</v>
      </c>
      <c r="I9" s="123"/>
      <c r="J9" s="123" t="s">
        <v>63</v>
      </c>
      <c r="K9" s="125"/>
    </row>
    <row r="10" spans="1:11" ht="34.9" customHeight="1" thickBot="1" x14ac:dyDescent="0.3">
      <c r="A10" s="144"/>
      <c r="B10" s="155"/>
      <c r="C10" s="134"/>
      <c r="D10" s="134"/>
      <c r="E10" s="134"/>
      <c r="F10" s="126"/>
      <c r="G10" s="122"/>
      <c r="H10" s="124"/>
      <c r="I10" s="124"/>
      <c r="J10" s="124"/>
      <c r="K10" s="126"/>
    </row>
    <row r="11" spans="1:11" ht="34.9" customHeight="1" x14ac:dyDescent="0.25">
      <c r="A11" s="143" t="s">
        <v>6</v>
      </c>
      <c r="B11" s="149" t="s">
        <v>35</v>
      </c>
      <c r="C11" s="133" t="s">
        <v>16</v>
      </c>
      <c r="D11" s="133" t="s">
        <v>8</v>
      </c>
      <c r="E11" s="133" t="s">
        <v>10</v>
      </c>
      <c r="F11" s="125" t="s">
        <v>23</v>
      </c>
      <c r="G11" s="121"/>
      <c r="H11" s="123" t="s">
        <v>57</v>
      </c>
      <c r="I11" s="123" t="s">
        <v>58</v>
      </c>
      <c r="J11" s="123" t="s">
        <v>64</v>
      </c>
      <c r="K11" s="125"/>
    </row>
    <row r="12" spans="1:11" ht="34.9" customHeight="1" thickBot="1" x14ac:dyDescent="0.3">
      <c r="A12" s="144"/>
      <c r="B12" s="155"/>
      <c r="C12" s="134"/>
      <c r="D12" s="134"/>
      <c r="E12" s="134"/>
      <c r="F12" s="126"/>
      <c r="G12" s="122"/>
      <c r="H12" s="124"/>
      <c r="I12" s="124"/>
      <c r="J12" s="124"/>
      <c r="K12" s="126"/>
    </row>
    <row r="13" spans="1:11" ht="34.9" customHeight="1" x14ac:dyDescent="0.25">
      <c r="A13" s="143" t="s">
        <v>6</v>
      </c>
      <c r="B13" s="149" t="s">
        <v>36</v>
      </c>
      <c r="C13" s="133" t="s">
        <v>3</v>
      </c>
      <c r="D13" s="133" t="s">
        <v>11</v>
      </c>
      <c r="E13" s="133"/>
      <c r="F13" s="125" t="s">
        <v>25</v>
      </c>
      <c r="G13" s="121"/>
      <c r="H13" s="123"/>
      <c r="I13" s="123" t="s">
        <v>60</v>
      </c>
      <c r="J13" s="123" t="s">
        <v>61</v>
      </c>
      <c r="K13" s="125"/>
    </row>
    <row r="14" spans="1:11" ht="34.9" customHeight="1" thickBot="1" x14ac:dyDescent="0.3">
      <c r="A14" s="144"/>
      <c r="B14" s="155"/>
      <c r="C14" s="134"/>
      <c r="D14" s="134"/>
      <c r="E14" s="134"/>
      <c r="F14" s="126"/>
      <c r="G14" s="122"/>
      <c r="H14" s="124"/>
      <c r="I14" s="124"/>
      <c r="J14" s="124"/>
      <c r="K14" s="126"/>
    </row>
    <row r="15" spans="1:11" ht="34.9" customHeight="1" x14ac:dyDescent="0.25">
      <c r="A15" s="143" t="s">
        <v>6</v>
      </c>
      <c r="B15" s="149" t="s">
        <v>37</v>
      </c>
      <c r="C15" s="133" t="s">
        <v>12</v>
      </c>
      <c r="D15" s="133" t="s">
        <v>13</v>
      </c>
      <c r="E15" s="133" t="s">
        <v>14</v>
      </c>
      <c r="F15" s="125" t="s">
        <v>26</v>
      </c>
      <c r="G15" s="121" t="s">
        <v>65</v>
      </c>
      <c r="H15" s="123" t="s">
        <v>66</v>
      </c>
      <c r="I15" s="123" t="s">
        <v>67</v>
      </c>
      <c r="J15" s="123" t="s">
        <v>68</v>
      </c>
      <c r="K15" s="125" t="s">
        <v>69</v>
      </c>
    </row>
    <row r="16" spans="1:11" ht="34.9" customHeight="1" thickBot="1" x14ac:dyDescent="0.3">
      <c r="A16" s="144"/>
      <c r="B16" s="155"/>
      <c r="C16" s="134"/>
      <c r="D16" s="134"/>
      <c r="E16" s="134"/>
      <c r="F16" s="126"/>
      <c r="G16" s="122"/>
      <c r="H16" s="124"/>
      <c r="I16" s="124"/>
      <c r="J16" s="124"/>
      <c r="K16" s="126"/>
    </row>
    <row r="17" spans="1:11" ht="34.9" customHeight="1" x14ac:dyDescent="0.25">
      <c r="A17" s="143" t="s">
        <v>6</v>
      </c>
      <c r="B17" s="149" t="s">
        <v>38</v>
      </c>
      <c r="C17" s="133" t="s">
        <v>15</v>
      </c>
      <c r="D17" s="133" t="s">
        <v>141</v>
      </c>
      <c r="E17" s="133"/>
      <c r="F17" s="125" t="s">
        <v>27</v>
      </c>
      <c r="G17" s="121" t="s">
        <v>70</v>
      </c>
      <c r="H17" s="123" t="s">
        <v>71</v>
      </c>
      <c r="I17" s="123" t="s">
        <v>72</v>
      </c>
      <c r="J17" s="123" t="s">
        <v>73</v>
      </c>
      <c r="K17" s="125" t="s">
        <v>74</v>
      </c>
    </row>
    <row r="18" spans="1:11" ht="34.9" customHeight="1" thickBot="1" x14ac:dyDescent="0.3">
      <c r="A18" s="144"/>
      <c r="B18" s="155"/>
      <c r="C18" s="134"/>
      <c r="D18" s="134"/>
      <c r="E18" s="134"/>
      <c r="F18" s="126"/>
      <c r="G18" s="122"/>
      <c r="H18" s="124"/>
      <c r="I18" s="124"/>
      <c r="J18" s="124"/>
      <c r="K18" s="126"/>
    </row>
    <row r="19" spans="1:11" ht="64.900000000000006" customHeight="1" x14ac:dyDescent="0.25">
      <c r="A19" s="150" t="s">
        <v>6</v>
      </c>
      <c r="B19" s="150" t="s">
        <v>39</v>
      </c>
      <c r="C19" s="158" t="s">
        <v>18</v>
      </c>
      <c r="D19" s="133" t="s">
        <v>50</v>
      </c>
      <c r="E19" s="158"/>
      <c r="F19" s="154" t="s">
        <v>28</v>
      </c>
      <c r="G19" s="121" t="s">
        <v>75</v>
      </c>
      <c r="H19" s="123" t="s">
        <v>76</v>
      </c>
      <c r="I19" s="123" t="s">
        <v>77</v>
      </c>
      <c r="J19" s="123" t="s">
        <v>78</v>
      </c>
      <c r="K19" s="125" t="s">
        <v>79</v>
      </c>
    </row>
    <row r="20" spans="1:11" ht="64.900000000000006" customHeight="1" thickBot="1" x14ac:dyDescent="0.3">
      <c r="A20" s="150"/>
      <c r="B20" s="150"/>
      <c r="C20" s="158"/>
      <c r="D20" s="134"/>
      <c r="E20" s="158"/>
      <c r="F20" s="154"/>
      <c r="G20" s="122"/>
      <c r="H20" s="124"/>
      <c r="I20" s="124"/>
      <c r="J20" s="124"/>
      <c r="K20" s="126"/>
    </row>
    <row r="21" spans="1:11" ht="42" customHeight="1" x14ac:dyDescent="0.25">
      <c r="A21" s="156" t="s">
        <v>4</v>
      </c>
      <c r="B21" s="145" t="s">
        <v>40</v>
      </c>
      <c r="C21" s="133" t="s">
        <v>19</v>
      </c>
      <c r="D21" s="133" t="s">
        <v>93</v>
      </c>
      <c r="E21" s="133" t="s">
        <v>51</v>
      </c>
      <c r="F21" s="125" t="s">
        <v>29</v>
      </c>
      <c r="G21" s="121" t="s">
        <v>59</v>
      </c>
      <c r="H21" s="123" t="s">
        <v>55</v>
      </c>
      <c r="I21" s="123" t="s">
        <v>99</v>
      </c>
      <c r="J21" s="123" t="s">
        <v>100</v>
      </c>
      <c r="K21" s="125"/>
    </row>
    <row r="22" spans="1:11" ht="42" customHeight="1" thickBot="1" x14ac:dyDescent="0.3">
      <c r="A22" s="157"/>
      <c r="B22" s="146"/>
      <c r="C22" s="134"/>
      <c r="D22" s="134"/>
      <c r="E22" s="134"/>
      <c r="F22" s="126"/>
      <c r="G22" s="122"/>
      <c r="H22" s="124"/>
      <c r="I22" s="124"/>
      <c r="J22" s="124"/>
      <c r="K22" s="126"/>
    </row>
    <row r="23" spans="1:11" ht="19.899999999999999" customHeight="1" x14ac:dyDescent="0.25">
      <c r="A23" s="156" t="s">
        <v>4</v>
      </c>
      <c r="B23" s="145" t="s">
        <v>41</v>
      </c>
      <c r="C23" s="133" t="s">
        <v>140</v>
      </c>
      <c r="D23" s="147"/>
      <c r="E23" s="147"/>
      <c r="F23" s="131"/>
      <c r="G23" s="127"/>
      <c r="H23" s="129"/>
      <c r="I23" s="129"/>
      <c r="J23" s="129"/>
      <c r="K23" s="131"/>
    </row>
    <row r="24" spans="1:11" ht="19.899999999999999" customHeight="1" thickBot="1" x14ac:dyDescent="0.3">
      <c r="A24" s="157"/>
      <c r="B24" s="146"/>
      <c r="C24" s="134"/>
      <c r="D24" s="148"/>
      <c r="E24" s="148"/>
      <c r="F24" s="132"/>
      <c r="G24" s="128"/>
      <c r="H24" s="130"/>
      <c r="I24" s="130"/>
      <c r="J24" s="130"/>
      <c r="K24" s="132"/>
    </row>
    <row r="25" spans="1:11" ht="19.899999999999999" customHeight="1" x14ac:dyDescent="0.25">
      <c r="A25" s="156" t="s">
        <v>4</v>
      </c>
      <c r="B25" s="145" t="s">
        <v>42</v>
      </c>
      <c r="C25" s="133" t="s">
        <v>20</v>
      </c>
      <c r="D25" s="133" t="s">
        <v>21</v>
      </c>
      <c r="E25" s="133"/>
      <c r="F25" s="125" t="s">
        <v>26</v>
      </c>
      <c r="G25" s="121" t="s">
        <v>108</v>
      </c>
      <c r="H25" s="123" t="s">
        <v>101</v>
      </c>
      <c r="I25" s="123" t="s">
        <v>102</v>
      </c>
      <c r="J25" s="123" t="s">
        <v>103</v>
      </c>
      <c r="K25" s="125"/>
    </row>
    <row r="26" spans="1:11" ht="19.899999999999999" customHeight="1" thickBot="1" x14ac:dyDescent="0.3">
      <c r="A26" s="157"/>
      <c r="B26" s="146"/>
      <c r="C26" s="134"/>
      <c r="D26" s="134"/>
      <c r="E26" s="134"/>
      <c r="F26" s="126"/>
      <c r="G26" s="122"/>
      <c r="H26" s="124"/>
      <c r="I26" s="124"/>
      <c r="J26" s="124"/>
      <c r="K26" s="126"/>
    </row>
    <row r="27" spans="1:11" ht="45" customHeight="1" x14ac:dyDescent="0.25">
      <c r="A27" s="143" t="s">
        <v>1</v>
      </c>
      <c r="B27" s="149" t="s">
        <v>43</v>
      </c>
      <c r="C27" s="133" t="s">
        <v>22</v>
      </c>
      <c r="D27" s="133" t="s">
        <v>22</v>
      </c>
      <c r="E27" s="133"/>
      <c r="F27" s="125" t="s">
        <v>30</v>
      </c>
      <c r="G27" s="121"/>
      <c r="H27" s="123" t="s">
        <v>104</v>
      </c>
      <c r="I27" s="123" t="s">
        <v>105</v>
      </c>
      <c r="J27" s="123" t="s">
        <v>106</v>
      </c>
      <c r="K27" s="125" t="s">
        <v>107</v>
      </c>
    </row>
    <row r="28" spans="1:11" ht="45" customHeight="1" thickBot="1" x14ac:dyDescent="0.3">
      <c r="A28" s="144"/>
      <c r="B28" s="155"/>
      <c r="C28" s="134"/>
      <c r="D28" s="134"/>
      <c r="E28" s="134"/>
      <c r="F28" s="126"/>
      <c r="G28" s="122"/>
      <c r="H28" s="124"/>
      <c r="I28" s="124"/>
      <c r="J28" s="124"/>
      <c r="K28" s="126"/>
    </row>
  </sheetData>
  <mergeCells count="150">
    <mergeCell ref="I5:I6"/>
    <mergeCell ref="H5:H6"/>
    <mergeCell ref="G5:G6"/>
    <mergeCell ref="F23:F24"/>
    <mergeCell ref="D23:D24"/>
    <mergeCell ref="E23:E24"/>
    <mergeCell ref="A21:A22"/>
    <mergeCell ref="B21:B22"/>
    <mergeCell ref="C21:C22"/>
    <mergeCell ref="F21:F22"/>
    <mergeCell ref="D9:D10"/>
    <mergeCell ref="E9:E10"/>
    <mergeCell ref="A11:A12"/>
    <mergeCell ref="B11:B12"/>
    <mergeCell ref="C11:C12"/>
    <mergeCell ref="A15:A16"/>
    <mergeCell ref="B15:B16"/>
    <mergeCell ref="C15:C16"/>
    <mergeCell ref="F15:F16"/>
    <mergeCell ref="D15:D16"/>
    <mergeCell ref="E15:E16"/>
    <mergeCell ref="F11:F12"/>
    <mergeCell ref="D19:D20"/>
    <mergeCell ref="E21:E22"/>
    <mergeCell ref="C25:C26"/>
    <mergeCell ref="D21:D22"/>
    <mergeCell ref="E19:E20"/>
    <mergeCell ref="G1:K1"/>
    <mergeCell ref="F1:F2"/>
    <mergeCell ref="E1:E2"/>
    <mergeCell ref="A1:A2"/>
    <mergeCell ref="B1:B2"/>
    <mergeCell ref="C1:C2"/>
    <mergeCell ref="D1:D2"/>
    <mergeCell ref="A13:A14"/>
    <mergeCell ref="B13:B14"/>
    <mergeCell ref="C13:C14"/>
    <mergeCell ref="E13:E14"/>
    <mergeCell ref="F13:F14"/>
    <mergeCell ref="D13:D14"/>
    <mergeCell ref="A9:A10"/>
    <mergeCell ref="B9:B10"/>
    <mergeCell ref="C9:C10"/>
    <mergeCell ref="F9:F10"/>
    <mergeCell ref="E7:E8"/>
    <mergeCell ref="D7:D8"/>
    <mergeCell ref="K5:K6"/>
    <mergeCell ref="J5:J6"/>
    <mergeCell ref="F27:F28"/>
    <mergeCell ref="E27:E28"/>
    <mergeCell ref="E25:E26"/>
    <mergeCell ref="A27:A28"/>
    <mergeCell ref="B27:B28"/>
    <mergeCell ref="C27:C28"/>
    <mergeCell ref="D25:D26"/>
    <mergeCell ref="D27:D28"/>
    <mergeCell ref="A17:A18"/>
    <mergeCell ref="B17:B18"/>
    <mergeCell ref="C17:C18"/>
    <mergeCell ref="F17:F18"/>
    <mergeCell ref="E17:E18"/>
    <mergeCell ref="F19:F20"/>
    <mergeCell ref="A23:A24"/>
    <mergeCell ref="B23:B24"/>
    <mergeCell ref="C23:C24"/>
    <mergeCell ref="F25:F26"/>
    <mergeCell ref="A19:A20"/>
    <mergeCell ref="B19:B20"/>
    <mergeCell ref="C19:C20"/>
    <mergeCell ref="D17:D18"/>
    <mergeCell ref="A25:A26"/>
    <mergeCell ref="B25:B26"/>
    <mergeCell ref="A5:A6"/>
    <mergeCell ref="B5:B6"/>
    <mergeCell ref="C5:C6"/>
    <mergeCell ref="F5:F6"/>
    <mergeCell ref="D3:D4"/>
    <mergeCell ref="E3:E4"/>
    <mergeCell ref="D5:D6"/>
    <mergeCell ref="E5:E6"/>
    <mergeCell ref="A7:A8"/>
    <mergeCell ref="B7:B8"/>
    <mergeCell ref="C7:C8"/>
    <mergeCell ref="F7:F8"/>
    <mergeCell ref="D11:D12"/>
    <mergeCell ref="E11:E12"/>
    <mergeCell ref="G3:G4"/>
    <mergeCell ref="H3:H4"/>
    <mergeCell ref="I3:I4"/>
    <mergeCell ref="J3:J4"/>
    <mergeCell ref="K3:K4"/>
    <mergeCell ref="A3:A4"/>
    <mergeCell ref="B3:B4"/>
    <mergeCell ref="C3:C4"/>
    <mergeCell ref="F3:F4"/>
    <mergeCell ref="G7:G8"/>
    <mergeCell ref="H7:H8"/>
    <mergeCell ref="I7:I8"/>
    <mergeCell ref="J7:J8"/>
    <mergeCell ref="K7:K8"/>
    <mergeCell ref="G11:G12"/>
    <mergeCell ref="H11:H12"/>
    <mergeCell ref="I11:I12"/>
    <mergeCell ref="J11:J12"/>
    <mergeCell ref="K11:K12"/>
    <mergeCell ref="G9:G10"/>
    <mergeCell ref="H9:H10"/>
    <mergeCell ref="I9:I10"/>
    <mergeCell ref="J9:J10"/>
    <mergeCell ref="K9:K10"/>
    <mergeCell ref="G15:G16"/>
    <mergeCell ref="H15:H16"/>
    <mergeCell ref="I15:I16"/>
    <mergeCell ref="J15:J16"/>
    <mergeCell ref="K15:K16"/>
    <mergeCell ref="G13:G14"/>
    <mergeCell ref="H13:H14"/>
    <mergeCell ref="I13:I14"/>
    <mergeCell ref="J13:J14"/>
    <mergeCell ref="K13:K14"/>
    <mergeCell ref="G19:G20"/>
    <mergeCell ref="H19:H20"/>
    <mergeCell ref="I19:I20"/>
    <mergeCell ref="J19:J20"/>
    <mergeCell ref="K19:K20"/>
    <mergeCell ref="G17:G18"/>
    <mergeCell ref="H17:H18"/>
    <mergeCell ref="I17:I18"/>
    <mergeCell ref="J17:J18"/>
    <mergeCell ref="K17:K18"/>
    <mergeCell ref="G23:G24"/>
    <mergeCell ref="H23:H24"/>
    <mergeCell ref="I23:I24"/>
    <mergeCell ref="J23:J24"/>
    <mergeCell ref="K23:K24"/>
    <mergeCell ref="G21:G22"/>
    <mergeCell ref="H21:H22"/>
    <mergeCell ref="I21:I22"/>
    <mergeCell ref="J21:J22"/>
    <mergeCell ref="K21:K22"/>
    <mergeCell ref="G27:G28"/>
    <mergeCell ref="H27:H28"/>
    <mergeCell ref="I27:I28"/>
    <mergeCell ref="J27:J28"/>
    <mergeCell ref="K27:K28"/>
    <mergeCell ref="G25:G26"/>
    <mergeCell ref="H25:H26"/>
    <mergeCell ref="I25:I26"/>
    <mergeCell ref="J25:J26"/>
    <mergeCell ref="K25:K26"/>
  </mergeCells>
  <phoneticPr fontId="8" type="noConversion"/>
  <printOptions horizontalCentered="1"/>
  <pageMargins left="0.31496062992125984" right="0.31496062992125984" top="0.94488188976377963" bottom="0.74803149606299213" header="0.51181102362204722" footer="0.31496062992125984"/>
  <pageSetup paperSize="9" scale="48" orientation="landscape" horizontalDpi="1200" verticalDpi="1200" r:id="rId1"/>
  <headerFooter>
    <oddHeader>&amp;C&amp;"-,Grassetto"&amp;24Aindicatori All. B: Note di compilazione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H171"/>
  <sheetViews>
    <sheetView view="pageBreakPreview" zoomScale="70" zoomScaleNormal="70" zoomScaleSheetLayoutView="70" workbookViewId="0">
      <pane ySplit="1" topLeftCell="A2" activePane="bottomLeft" state="frozen"/>
      <selection activeCell="C5" sqref="C5:C6"/>
      <selection pane="bottomLeft" activeCell="A2" sqref="A2:C13"/>
    </sheetView>
  </sheetViews>
  <sheetFormatPr defaultColWidth="8.85546875" defaultRowHeight="14.25" customHeight="1" x14ac:dyDescent="0.2"/>
  <cols>
    <col min="1" max="1" width="17.7109375" style="10" bestFit="1" customWidth="1"/>
    <col min="2" max="2" width="20.7109375" style="10" customWidth="1"/>
    <col min="3" max="3" width="19.85546875" style="10" customWidth="1"/>
    <col min="4" max="4" width="7" style="10" customWidth="1"/>
    <col min="5" max="5" width="50.7109375" style="10" customWidth="1"/>
    <col min="6" max="6" width="50.7109375" style="35" customWidth="1"/>
    <col min="7" max="7" width="13.42578125" style="10" bestFit="1" customWidth="1"/>
    <col min="8" max="8" width="16.7109375" style="10" bestFit="1" customWidth="1"/>
    <col min="9" max="16384" width="8.85546875" style="10"/>
  </cols>
  <sheetData>
    <row r="1" spans="1:8" s="7" customFormat="1" ht="30" customHeight="1" thickBot="1" x14ac:dyDescent="0.25">
      <c r="A1" s="5" t="s">
        <v>143</v>
      </c>
      <c r="B1" s="175" t="s">
        <v>144</v>
      </c>
      <c r="C1" s="175"/>
      <c r="D1" s="6" t="s">
        <v>145</v>
      </c>
      <c r="E1" s="6" t="s">
        <v>146</v>
      </c>
      <c r="F1" s="6" t="s">
        <v>147</v>
      </c>
      <c r="G1" s="6" t="s">
        <v>148</v>
      </c>
      <c r="H1" s="6" t="s">
        <v>149</v>
      </c>
    </row>
    <row r="2" spans="1:8" ht="14.25" customHeight="1" x14ac:dyDescent="0.2">
      <c r="A2" s="176" t="s">
        <v>150</v>
      </c>
      <c r="B2" s="177"/>
      <c r="C2" s="177"/>
      <c r="D2" s="180">
        <v>1</v>
      </c>
      <c r="E2" s="182" t="s">
        <v>151</v>
      </c>
      <c r="F2" s="184"/>
      <c r="G2" s="8" t="s">
        <v>152</v>
      </c>
      <c r="H2" s="9" t="s">
        <v>153</v>
      </c>
    </row>
    <row r="3" spans="1:8" ht="14.25" customHeight="1" x14ac:dyDescent="0.2">
      <c r="A3" s="178"/>
      <c r="B3" s="179"/>
      <c r="C3" s="179"/>
      <c r="D3" s="181"/>
      <c r="E3" s="183"/>
      <c r="F3" s="168"/>
      <c r="G3" s="11" t="s">
        <v>154</v>
      </c>
      <c r="H3" s="12">
        <v>0</v>
      </c>
    </row>
    <row r="4" spans="1:8" ht="14.25" customHeight="1" x14ac:dyDescent="0.2">
      <c r="A4" s="178"/>
      <c r="B4" s="179"/>
      <c r="C4" s="179"/>
      <c r="D4" s="181"/>
      <c r="E4" s="183"/>
      <c r="F4" s="168"/>
      <c r="G4" s="13" t="s">
        <v>155</v>
      </c>
      <c r="H4" s="12">
        <v>-1</v>
      </c>
    </row>
    <row r="5" spans="1:8" ht="14.25" customHeight="1" x14ac:dyDescent="0.2">
      <c r="A5" s="178"/>
      <c r="B5" s="179"/>
      <c r="C5" s="179"/>
      <c r="D5" s="181">
        <v>3</v>
      </c>
      <c r="E5" s="185" t="s">
        <v>156</v>
      </c>
      <c r="F5" s="168"/>
      <c r="G5" s="13" t="s">
        <v>152</v>
      </c>
      <c r="H5" s="14" t="s">
        <v>153</v>
      </c>
    </row>
    <row r="6" spans="1:8" ht="14.25" customHeight="1" x14ac:dyDescent="0.2">
      <c r="A6" s="178"/>
      <c r="B6" s="179"/>
      <c r="C6" s="179"/>
      <c r="D6" s="181"/>
      <c r="E6" s="168"/>
      <c r="F6" s="168"/>
      <c r="G6" s="11" t="s">
        <v>154</v>
      </c>
      <c r="H6" s="12">
        <v>0</v>
      </c>
    </row>
    <row r="7" spans="1:8" ht="14.25" customHeight="1" x14ac:dyDescent="0.2">
      <c r="A7" s="178"/>
      <c r="B7" s="179"/>
      <c r="C7" s="179"/>
      <c r="D7" s="181"/>
      <c r="E7" s="168"/>
      <c r="F7" s="168"/>
      <c r="G7" s="13" t="s">
        <v>155</v>
      </c>
      <c r="H7" s="12">
        <v>-1</v>
      </c>
    </row>
    <row r="8" spans="1:8" ht="14.25" customHeight="1" x14ac:dyDescent="0.2">
      <c r="A8" s="178"/>
      <c r="B8" s="179"/>
      <c r="C8" s="179"/>
      <c r="D8" s="181">
        <v>5</v>
      </c>
      <c r="E8" s="183" t="s">
        <v>157</v>
      </c>
      <c r="F8" s="168"/>
      <c r="G8" s="13" t="s">
        <v>152</v>
      </c>
      <c r="H8" s="14" t="s">
        <v>153</v>
      </c>
    </row>
    <row r="9" spans="1:8" ht="14.25" customHeight="1" x14ac:dyDescent="0.2">
      <c r="A9" s="178"/>
      <c r="B9" s="179"/>
      <c r="C9" s="179"/>
      <c r="D9" s="181"/>
      <c r="E9" s="183"/>
      <c r="F9" s="168"/>
      <c r="G9" s="11" t="s">
        <v>154</v>
      </c>
      <c r="H9" s="12">
        <v>0</v>
      </c>
    </row>
    <row r="10" spans="1:8" ht="14.25" customHeight="1" x14ac:dyDescent="0.2">
      <c r="A10" s="178"/>
      <c r="B10" s="179"/>
      <c r="C10" s="179"/>
      <c r="D10" s="181"/>
      <c r="E10" s="183"/>
      <c r="F10" s="168"/>
      <c r="G10" s="13" t="s">
        <v>155</v>
      </c>
      <c r="H10" s="12">
        <v>-1</v>
      </c>
    </row>
    <row r="11" spans="1:8" ht="14.25" customHeight="1" x14ac:dyDescent="0.2">
      <c r="A11" s="178"/>
      <c r="B11" s="179"/>
      <c r="C11" s="179"/>
      <c r="D11" s="119">
        <v>6</v>
      </c>
      <c r="E11" s="169" t="s">
        <v>158</v>
      </c>
      <c r="F11" s="171"/>
      <c r="G11" s="13" t="s">
        <v>152</v>
      </c>
      <c r="H11" s="14" t="s">
        <v>153</v>
      </c>
    </row>
    <row r="12" spans="1:8" ht="14.25" customHeight="1" x14ac:dyDescent="0.2">
      <c r="A12" s="178"/>
      <c r="B12" s="179"/>
      <c r="C12" s="179"/>
      <c r="D12" s="117"/>
      <c r="E12" s="170"/>
      <c r="F12" s="171"/>
      <c r="G12" s="11" t="s">
        <v>154</v>
      </c>
      <c r="H12" s="12">
        <v>0</v>
      </c>
    </row>
    <row r="13" spans="1:8" ht="14.25" customHeight="1" thickBot="1" x14ac:dyDescent="0.25">
      <c r="A13" s="178"/>
      <c r="B13" s="179"/>
      <c r="C13" s="179"/>
      <c r="D13" s="117"/>
      <c r="E13" s="170"/>
      <c r="F13" s="171"/>
      <c r="G13" s="13" t="s">
        <v>155</v>
      </c>
      <c r="H13" s="12">
        <v>-1</v>
      </c>
    </row>
    <row r="14" spans="1:8" ht="25.15" customHeight="1" thickBot="1" x14ac:dyDescent="0.25">
      <c r="A14" s="172" t="s">
        <v>159</v>
      </c>
      <c r="B14" s="173"/>
      <c r="C14" s="174"/>
      <c r="D14" s="15"/>
      <c r="E14" s="16" t="s">
        <v>160</v>
      </c>
      <c r="F14" s="17"/>
      <c r="G14" s="18"/>
      <c r="H14" s="19"/>
    </row>
    <row r="15" spans="1:8" ht="25.15" customHeight="1" thickBot="1" x14ac:dyDescent="0.25">
      <c r="A15" s="172" t="s">
        <v>161</v>
      </c>
      <c r="B15" s="173"/>
      <c r="C15" s="174"/>
      <c r="D15" s="15"/>
      <c r="E15" s="16" t="s">
        <v>160</v>
      </c>
      <c r="F15" s="17"/>
      <c r="G15" s="18"/>
      <c r="H15" s="19"/>
    </row>
    <row r="16" spans="1:8" ht="14.25" customHeight="1" x14ac:dyDescent="0.2">
      <c r="A16" s="186" t="s">
        <v>162</v>
      </c>
      <c r="B16" s="187"/>
      <c r="C16" s="188"/>
      <c r="D16" s="195">
        <v>1</v>
      </c>
      <c r="E16" s="197" t="s">
        <v>163</v>
      </c>
      <c r="F16" s="200"/>
      <c r="G16" s="8" t="s">
        <v>152</v>
      </c>
      <c r="H16" s="9" t="s">
        <v>153</v>
      </c>
    </row>
    <row r="17" spans="1:8" ht="14.25" customHeight="1" x14ac:dyDescent="0.2">
      <c r="A17" s="189"/>
      <c r="B17" s="190"/>
      <c r="C17" s="191"/>
      <c r="D17" s="117"/>
      <c r="E17" s="198"/>
      <c r="F17" s="171"/>
      <c r="G17" s="11" t="s">
        <v>154</v>
      </c>
      <c r="H17" s="12">
        <v>0</v>
      </c>
    </row>
    <row r="18" spans="1:8" ht="14.25" customHeight="1" thickBot="1" x14ac:dyDescent="0.25">
      <c r="A18" s="192"/>
      <c r="B18" s="193"/>
      <c r="C18" s="194"/>
      <c r="D18" s="196"/>
      <c r="E18" s="199"/>
      <c r="F18" s="201"/>
      <c r="G18" s="20" t="s">
        <v>155</v>
      </c>
      <c r="H18" s="21">
        <v>-1</v>
      </c>
    </row>
    <row r="19" spans="1:8" ht="14.25" customHeight="1" x14ac:dyDescent="0.2">
      <c r="A19" s="186" t="s">
        <v>164</v>
      </c>
      <c r="B19" s="187"/>
      <c r="C19" s="188"/>
      <c r="D19" s="195">
        <v>1</v>
      </c>
      <c r="E19" s="202" t="s">
        <v>165</v>
      </c>
      <c r="F19" s="184"/>
      <c r="G19" s="8" t="s">
        <v>152</v>
      </c>
      <c r="H19" s="9" t="s">
        <v>153</v>
      </c>
    </row>
    <row r="20" spans="1:8" ht="14.25" customHeight="1" x14ac:dyDescent="0.2">
      <c r="A20" s="189"/>
      <c r="B20" s="190"/>
      <c r="C20" s="191"/>
      <c r="D20" s="117"/>
      <c r="E20" s="203"/>
      <c r="F20" s="168"/>
      <c r="G20" s="11" t="s">
        <v>154</v>
      </c>
      <c r="H20" s="12">
        <v>0</v>
      </c>
    </row>
    <row r="21" spans="1:8" ht="14.25" customHeight="1" x14ac:dyDescent="0.2">
      <c r="A21" s="189"/>
      <c r="B21" s="190"/>
      <c r="C21" s="191"/>
      <c r="D21" s="118"/>
      <c r="E21" s="204"/>
      <c r="F21" s="168"/>
      <c r="G21" s="13" t="s">
        <v>155</v>
      </c>
      <c r="H21" s="12">
        <v>-1</v>
      </c>
    </row>
    <row r="22" spans="1:8" ht="14.25" customHeight="1" x14ac:dyDescent="0.2">
      <c r="A22" s="189"/>
      <c r="B22" s="190"/>
      <c r="C22" s="191"/>
      <c r="D22" s="205">
        <v>2</v>
      </c>
      <c r="E22" s="168" t="s">
        <v>166</v>
      </c>
      <c r="F22" s="168"/>
      <c r="G22" s="22" t="s">
        <v>152</v>
      </c>
      <c r="H22" s="23" t="s">
        <v>153</v>
      </c>
    </row>
    <row r="23" spans="1:8" ht="14.25" customHeight="1" x14ac:dyDescent="0.2">
      <c r="A23" s="189"/>
      <c r="B23" s="190"/>
      <c r="C23" s="191"/>
      <c r="D23" s="206"/>
      <c r="E23" s="168"/>
      <c r="F23" s="168"/>
      <c r="G23" s="11" t="s">
        <v>154</v>
      </c>
      <c r="H23" s="12">
        <v>0</v>
      </c>
    </row>
    <row r="24" spans="1:8" ht="14.25" customHeight="1" x14ac:dyDescent="0.2">
      <c r="A24" s="189"/>
      <c r="B24" s="190"/>
      <c r="C24" s="191"/>
      <c r="D24" s="206"/>
      <c r="E24" s="168"/>
      <c r="F24" s="168"/>
      <c r="G24" s="13" t="s">
        <v>155</v>
      </c>
      <c r="H24" s="12">
        <v>-1</v>
      </c>
    </row>
    <row r="25" spans="1:8" ht="14.25" customHeight="1" x14ac:dyDescent="0.2">
      <c r="A25" s="189"/>
      <c r="B25" s="190"/>
      <c r="C25" s="191"/>
      <c r="D25" s="181">
        <v>3</v>
      </c>
      <c r="E25" s="168" t="s">
        <v>167</v>
      </c>
      <c r="F25" s="168"/>
      <c r="G25" s="22" t="s">
        <v>152</v>
      </c>
      <c r="H25" s="23" t="s">
        <v>153</v>
      </c>
    </row>
    <row r="26" spans="1:8" ht="14.25" customHeight="1" x14ac:dyDescent="0.2">
      <c r="A26" s="189"/>
      <c r="B26" s="190"/>
      <c r="C26" s="191"/>
      <c r="D26" s="181"/>
      <c r="E26" s="168"/>
      <c r="F26" s="168"/>
      <c r="G26" s="11" t="s">
        <v>154</v>
      </c>
      <c r="H26" s="12">
        <v>0</v>
      </c>
    </row>
    <row r="27" spans="1:8" ht="14.25" customHeight="1" thickBot="1" x14ac:dyDescent="0.25">
      <c r="A27" s="192"/>
      <c r="B27" s="193"/>
      <c r="C27" s="194"/>
      <c r="D27" s="207"/>
      <c r="E27" s="208"/>
      <c r="F27" s="208"/>
      <c r="G27" s="20" t="s">
        <v>155</v>
      </c>
      <c r="H27" s="21">
        <v>-1</v>
      </c>
    </row>
    <row r="28" spans="1:8" ht="30" customHeight="1" x14ac:dyDescent="0.2">
      <c r="A28" s="213" t="s">
        <v>168</v>
      </c>
      <c r="B28" s="214"/>
      <c r="C28" s="215"/>
      <c r="D28" s="118">
        <v>1</v>
      </c>
      <c r="E28" s="230" t="s">
        <v>169</v>
      </c>
      <c r="F28" s="230" t="s">
        <v>170</v>
      </c>
      <c r="G28" s="22" t="s">
        <v>152</v>
      </c>
      <c r="H28" s="23" t="s">
        <v>153</v>
      </c>
    </row>
    <row r="29" spans="1:8" ht="30" customHeight="1" x14ac:dyDescent="0.2">
      <c r="A29" s="224"/>
      <c r="B29" s="225"/>
      <c r="C29" s="226"/>
      <c r="D29" s="181"/>
      <c r="E29" s="219"/>
      <c r="F29" s="219"/>
      <c r="G29" s="11" t="s">
        <v>154</v>
      </c>
      <c r="H29" s="12">
        <v>0</v>
      </c>
    </row>
    <row r="30" spans="1:8" ht="30" customHeight="1" x14ac:dyDescent="0.2">
      <c r="A30" s="224"/>
      <c r="B30" s="225"/>
      <c r="C30" s="226"/>
      <c r="D30" s="181"/>
      <c r="E30" s="219"/>
      <c r="F30" s="219"/>
      <c r="G30" s="13" t="s">
        <v>155</v>
      </c>
      <c r="H30" s="12">
        <v>-1</v>
      </c>
    </row>
    <row r="31" spans="1:8" ht="30" customHeight="1" x14ac:dyDescent="0.2">
      <c r="A31" s="227"/>
      <c r="B31" s="228"/>
      <c r="C31" s="229"/>
      <c r="D31" s="181">
        <v>2</v>
      </c>
      <c r="E31" s="219" t="s">
        <v>171</v>
      </c>
      <c r="F31" s="219" t="s">
        <v>172</v>
      </c>
      <c r="G31" s="13" t="s">
        <v>152</v>
      </c>
      <c r="H31" s="14" t="s">
        <v>153</v>
      </c>
    </row>
    <row r="32" spans="1:8" ht="30" customHeight="1" x14ac:dyDescent="0.2">
      <c r="A32" s="220" t="s">
        <v>173</v>
      </c>
      <c r="B32" s="221"/>
      <c r="C32" s="221"/>
      <c r="D32" s="181"/>
      <c r="E32" s="219"/>
      <c r="F32" s="219"/>
      <c r="G32" s="11" t="s">
        <v>154</v>
      </c>
      <c r="H32" s="12">
        <v>0</v>
      </c>
    </row>
    <row r="33" spans="1:8" ht="30" customHeight="1" x14ac:dyDescent="0.2">
      <c r="A33" s="220"/>
      <c r="B33" s="221"/>
      <c r="C33" s="221"/>
      <c r="D33" s="181"/>
      <c r="E33" s="219"/>
      <c r="F33" s="219"/>
      <c r="G33" s="13" t="s">
        <v>155</v>
      </c>
      <c r="H33" s="12">
        <v>-1</v>
      </c>
    </row>
    <row r="34" spans="1:8" ht="30" customHeight="1" x14ac:dyDescent="0.2">
      <c r="A34" s="220" t="s">
        <v>174</v>
      </c>
      <c r="B34" s="221"/>
      <c r="C34" s="221"/>
      <c r="D34" s="181">
        <v>3</v>
      </c>
      <c r="E34" s="219" t="s">
        <v>175</v>
      </c>
      <c r="F34" s="219" t="s">
        <v>176</v>
      </c>
      <c r="G34" s="13" t="s">
        <v>152</v>
      </c>
      <c r="H34" s="14" t="s">
        <v>153</v>
      </c>
    </row>
    <row r="35" spans="1:8" ht="30" customHeight="1" x14ac:dyDescent="0.2">
      <c r="A35" s="220"/>
      <c r="B35" s="221"/>
      <c r="C35" s="221"/>
      <c r="D35" s="181"/>
      <c r="E35" s="219"/>
      <c r="F35" s="219"/>
      <c r="G35" s="11" t="s">
        <v>154</v>
      </c>
      <c r="H35" s="12">
        <v>0</v>
      </c>
    </row>
    <row r="36" spans="1:8" ht="30" customHeight="1" x14ac:dyDescent="0.2">
      <c r="A36" s="220" t="s">
        <v>177</v>
      </c>
      <c r="B36" s="222"/>
      <c r="C36" s="223"/>
      <c r="D36" s="181"/>
      <c r="E36" s="219"/>
      <c r="F36" s="219"/>
      <c r="G36" s="13" t="s">
        <v>155</v>
      </c>
      <c r="H36" s="12">
        <v>-1</v>
      </c>
    </row>
    <row r="37" spans="1:8" ht="30" customHeight="1" x14ac:dyDescent="0.2">
      <c r="A37" s="24"/>
      <c r="B37" s="25"/>
      <c r="C37" s="25"/>
      <c r="D37" s="181">
        <v>4</v>
      </c>
      <c r="E37" s="219" t="s">
        <v>178</v>
      </c>
      <c r="F37" s="219" t="s">
        <v>179</v>
      </c>
      <c r="G37" s="209" t="s">
        <v>180</v>
      </c>
      <c r="H37" s="211" t="s">
        <v>181</v>
      </c>
    </row>
    <row r="38" spans="1:8" ht="30" customHeight="1" x14ac:dyDescent="0.2">
      <c r="A38" s="213"/>
      <c r="B38" s="214"/>
      <c r="C38" s="215"/>
      <c r="D38" s="181"/>
      <c r="E38" s="219"/>
      <c r="F38" s="219"/>
      <c r="G38" s="209"/>
      <c r="H38" s="211"/>
    </row>
    <row r="39" spans="1:8" ht="30" customHeight="1" thickBot="1" x14ac:dyDescent="0.25">
      <c r="A39" s="216"/>
      <c r="B39" s="217"/>
      <c r="C39" s="218"/>
      <c r="D39" s="207"/>
      <c r="E39" s="231"/>
      <c r="F39" s="231"/>
      <c r="G39" s="210"/>
      <c r="H39" s="212"/>
    </row>
    <row r="40" spans="1:8" ht="14.25" customHeight="1" x14ac:dyDescent="0.2">
      <c r="A40" s="176" t="s">
        <v>182</v>
      </c>
      <c r="B40" s="177"/>
      <c r="C40" s="177"/>
      <c r="D40" s="195">
        <v>1</v>
      </c>
      <c r="E40" s="202" t="s">
        <v>183</v>
      </c>
      <c r="F40" s="242"/>
      <c r="G40" s="8" t="s">
        <v>152</v>
      </c>
      <c r="H40" s="9" t="s">
        <v>153</v>
      </c>
    </row>
    <row r="41" spans="1:8" ht="14.25" customHeight="1" x14ac:dyDescent="0.2">
      <c r="A41" s="236"/>
      <c r="B41" s="237"/>
      <c r="C41" s="237"/>
      <c r="D41" s="117"/>
      <c r="E41" s="203"/>
      <c r="F41" s="234"/>
      <c r="G41" s="11" t="s">
        <v>154</v>
      </c>
      <c r="H41" s="12">
        <v>0</v>
      </c>
    </row>
    <row r="42" spans="1:8" ht="14.25" customHeight="1" x14ac:dyDescent="0.2">
      <c r="A42" s="236"/>
      <c r="B42" s="237"/>
      <c r="C42" s="237"/>
      <c r="D42" s="118"/>
      <c r="E42" s="204"/>
      <c r="F42" s="235"/>
      <c r="G42" s="13" t="s">
        <v>155</v>
      </c>
      <c r="H42" s="12">
        <v>-1</v>
      </c>
    </row>
    <row r="43" spans="1:8" ht="14.25" customHeight="1" x14ac:dyDescent="0.2">
      <c r="A43" s="178"/>
      <c r="B43" s="179"/>
      <c r="C43" s="179"/>
      <c r="D43" s="119">
        <v>2</v>
      </c>
      <c r="E43" s="232" t="s">
        <v>184</v>
      </c>
      <c r="F43" s="233"/>
      <c r="G43" s="13" t="s">
        <v>152</v>
      </c>
      <c r="H43" s="14" t="s">
        <v>153</v>
      </c>
    </row>
    <row r="44" spans="1:8" ht="14.25" customHeight="1" x14ac:dyDescent="0.2">
      <c r="A44" s="178"/>
      <c r="B44" s="179"/>
      <c r="C44" s="179"/>
      <c r="D44" s="117"/>
      <c r="E44" s="203"/>
      <c r="F44" s="234"/>
      <c r="G44" s="11" t="s">
        <v>154</v>
      </c>
      <c r="H44" s="12">
        <v>0</v>
      </c>
    </row>
    <row r="45" spans="1:8" ht="14.25" customHeight="1" x14ac:dyDescent="0.2">
      <c r="A45" s="178"/>
      <c r="B45" s="179"/>
      <c r="C45" s="179"/>
      <c r="D45" s="118"/>
      <c r="E45" s="204"/>
      <c r="F45" s="235"/>
      <c r="G45" s="13" t="s">
        <v>155</v>
      </c>
      <c r="H45" s="12">
        <v>-1</v>
      </c>
    </row>
    <row r="46" spans="1:8" ht="14.25" customHeight="1" x14ac:dyDescent="0.2">
      <c r="A46" s="178"/>
      <c r="B46" s="179"/>
      <c r="C46" s="179"/>
      <c r="D46" s="119">
        <v>3</v>
      </c>
      <c r="E46" s="232" t="s">
        <v>185</v>
      </c>
      <c r="F46" s="233"/>
      <c r="G46" s="13" t="s">
        <v>152</v>
      </c>
      <c r="H46" s="14" t="s">
        <v>153</v>
      </c>
    </row>
    <row r="47" spans="1:8" ht="14.25" customHeight="1" x14ac:dyDescent="0.2">
      <c r="A47" s="178"/>
      <c r="B47" s="179"/>
      <c r="C47" s="179"/>
      <c r="D47" s="117"/>
      <c r="E47" s="203"/>
      <c r="F47" s="234"/>
      <c r="G47" s="11" t="s">
        <v>154</v>
      </c>
      <c r="H47" s="12">
        <v>0</v>
      </c>
    </row>
    <row r="48" spans="1:8" ht="14.25" customHeight="1" x14ac:dyDescent="0.2">
      <c r="A48" s="178"/>
      <c r="B48" s="179"/>
      <c r="C48" s="179"/>
      <c r="D48" s="118"/>
      <c r="E48" s="204"/>
      <c r="F48" s="235"/>
      <c r="G48" s="13" t="s">
        <v>155</v>
      </c>
      <c r="H48" s="12">
        <v>-1</v>
      </c>
    </row>
    <row r="49" spans="1:8" ht="14.25" customHeight="1" x14ac:dyDescent="0.2">
      <c r="A49" s="178"/>
      <c r="B49" s="179"/>
      <c r="C49" s="179"/>
      <c r="D49" s="119">
        <v>4</v>
      </c>
      <c r="E49" s="232" t="s">
        <v>186</v>
      </c>
      <c r="F49" s="233"/>
      <c r="G49" s="13" t="s">
        <v>152</v>
      </c>
      <c r="H49" s="14" t="s">
        <v>153</v>
      </c>
    </row>
    <row r="50" spans="1:8" ht="14.25" customHeight="1" x14ac:dyDescent="0.2">
      <c r="A50" s="178"/>
      <c r="B50" s="179"/>
      <c r="C50" s="179"/>
      <c r="D50" s="117"/>
      <c r="E50" s="203"/>
      <c r="F50" s="234"/>
      <c r="G50" s="11" t="s">
        <v>154</v>
      </c>
      <c r="H50" s="12">
        <v>0</v>
      </c>
    </row>
    <row r="51" spans="1:8" ht="14.25" customHeight="1" x14ac:dyDescent="0.2">
      <c r="A51" s="178"/>
      <c r="B51" s="179"/>
      <c r="C51" s="179"/>
      <c r="D51" s="118"/>
      <c r="E51" s="204"/>
      <c r="F51" s="235"/>
      <c r="G51" s="13" t="s">
        <v>155</v>
      </c>
      <c r="H51" s="12">
        <v>-1</v>
      </c>
    </row>
    <row r="52" spans="1:8" ht="14.25" customHeight="1" x14ac:dyDescent="0.2">
      <c r="A52" s="178"/>
      <c r="B52" s="179"/>
      <c r="C52" s="179"/>
      <c r="D52" s="119">
        <v>5</v>
      </c>
      <c r="E52" s="232" t="s">
        <v>187</v>
      </c>
      <c r="F52" s="233"/>
      <c r="G52" s="13" t="s">
        <v>152</v>
      </c>
      <c r="H52" s="14" t="s">
        <v>153</v>
      </c>
    </row>
    <row r="53" spans="1:8" ht="14.25" customHeight="1" x14ac:dyDescent="0.2">
      <c r="A53" s="178"/>
      <c r="B53" s="179"/>
      <c r="C53" s="179"/>
      <c r="D53" s="117"/>
      <c r="E53" s="203"/>
      <c r="F53" s="234"/>
      <c r="G53" s="11" t="s">
        <v>154</v>
      </c>
      <c r="H53" s="12">
        <v>0</v>
      </c>
    </row>
    <row r="54" spans="1:8" ht="14.25" customHeight="1" x14ac:dyDescent="0.2">
      <c r="A54" s="178"/>
      <c r="B54" s="179"/>
      <c r="C54" s="179"/>
      <c r="D54" s="118"/>
      <c r="E54" s="204"/>
      <c r="F54" s="235"/>
      <c r="G54" s="13" t="s">
        <v>155</v>
      </c>
      <c r="H54" s="12">
        <v>-1</v>
      </c>
    </row>
    <row r="55" spans="1:8" ht="14.25" customHeight="1" x14ac:dyDescent="0.2">
      <c r="A55" s="178"/>
      <c r="B55" s="179"/>
      <c r="C55" s="179"/>
      <c r="D55" s="119">
        <v>6</v>
      </c>
      <c r="E55" s="232" t="s">
        <v>188</v>
      </c>
      <c r="F55" s="233"/>
      <c r="G55" s="13" t="s">
        <v>152</v>
      </c>
      <c r="H55" s="14" t="s">
        <v>153</v>
      </c>
    </row>
    <row r="56" spans="1:8" ht="14.25" customHeight="1" x14ac:dyDescent="0.2">
      <c r="A56" s="178"/>
      <c r="B56" s="179"/>
      <c r="C56" s="179"/>
      <c r="D56" s="117"/>
      <c r="E56" s="203"/>
      <c r="F56" s="234"/>
      <c r="G56" s="11" t="s">
        <v>154</v>
      </c>
      <c r="H56" s="12">
        <v>0</v>
      </c>
    </row>
    <row r="57" spans="1:8" ht="14.25" customHeight="1" x14ac:dyDescent="0.2">
      <c r="A57" s="178"/>
      <c r="B57" s="179"/>
      <c r="C57" s="179"/>
      <c r="D57" s="118"/>
      <c r="E57" s="204"/>
      <c r="F57" s="235"/>
      <c r="G57" s="13" t="s">
        <v>155</v>
      </c>
      <c r="H57" s="12">
        <v>-1</v>
      </c>
    </row>
    <row r="58" spans="1:8" ht="14.25" customHeight="1" x14ac:dyDescent="0.2">
      <c r="A58" s="178"/>
      <c r="B58" s="179"/>
      <c r="C58" s="179"/>
      <c r="D58" s="119">
        <v>7</v>
      </c>
      <c r="E58" s="232" t="s">
        <v>189</v>
      </c>
      <c r="F58" s="233"/>
      <c r="G58" s="13" t="s">
        <v>152</v>
      </c>
      <c r="H58" s="14" t="s">
        <v>153</v>
      </c>
    </row>
    <row r="59" spans="1:8" ht="14.25" customHeight="1" x14ac:dyDescent="0.2">
      <c r="A59" s="178"/>
      <c r="B59" s="179"/>
      <c r="C59" s="179"/>
      <c r="D59" s="117"/>
      <c r="E59" s="203"/>
      <c r="F59" s="234"/>
      <c r="G59" s="11" t="s">
        <v>154</v>
      </c>
      <c r="H59" s="12">
        <v>0</v>
      </c>
    </row>
    <row r="60" spans="1:8" ht="14.25" customHeight="1" x14ac:dyDescent="0.2">
      <c r="A60" s="178"/>
      <c r="B60" s="179"/>
      <c r="C60" s="179"/>
      <c r="D60" s="118"/>
      <c r="E60" s="204"/>
      <c r="F60" s="235"/>
      <c r="G60" s="13" t="s">
        <v>155</v>
      </c>
      <c r="H60" s="12">
        <v>-1</v>
      </c>
    </row>
    <row r="61" spans="1:8" ht="14.25" customHeight="1" x14ac:dyDescent="0.2">
      <c r="A61" s="178"/>
      <c r="B61" s="179"/>
      <c r="C61" s="179"/>
      <c r="D61" s="119">
        <v>8</v>
      </c>
      <c r="E61" s="232" t="s">
        <v>190</v>
      </c>
      <c r="F61" s="233"/>
      <c r="G61" s="13" t="s">
        <v>152</v>
      </c>
      <c r="H61" s="14" t="s">
        <v>153</v>
      </c>
    </row>
    <row r="62" spans="1:8" ht="14.25" customHeight="1" x14ac:dyDescent="0.2">
      <c r="A62" s="178"/>
      <c r="B62" s="179"/>
      <c r="C62" s="179"/>
      <c r="D62" s="117"/>
      <c r="E62" s="203"/>
      <c r="F62" s="234"/>
      <c r="G62" s="11" t="s">
        <v>154</v>
      </c>
      <c r="H62" s="12">
        <v>0</v>
      </c>
    </row>
    <row r="63" spans="1:8" ht="14.25" customHeight="1" x14ac:dyDescent="0.2">
      <c r="A63" s="178"/>
      <c r="B63" s="179"/>
      <c r="C63" s="179"/>
      <c r="D63" s="118"/>
      <c r="E63" s="204"/>
      <c r="F63" s="235"/>
      <c r="G63" s="13" t="s">
        <v>155</v>
      </c>
      <c r="H63" s="12">
        <v>-1</v>
      </c>
    </row>
    <row r="64" spans="1:8" ht="14.25" customHeight="1" x14ac:dyDescent="0.2">
      <c r="A64" s="178"/>
      <c r="B64" s="179"/>
      <c r="C64" s="179"/>
      <c r="D64" s="119">
        <v>9</v>
      </c>
      <c r="E64" s="232" t="s">
        <v>191</v>
      </c>
      <c r="F64" s="233"/>
      <c r="G64" s="13" t="s">
        <v>152</v>
      </c>
      <c r="H64" s="14" t="s">
        <v>153</v>
      </c>
    </row>
    <row r="65" spans="1:8" ht="14.25" customHeight="1" x14ac:dyDescent="0.2">
      <c r="A65" s="178"/>
      <c r="B65" s="179"/>
      <c r="C65" s="179"/>
      <c r="D65" s="117"/>
      <c r="E65" s="203"/>
      <c r="F65" s="234"/>
      <c r="G65" s="11" t="s">
        <v>154</v>
      </c>
      <c r="H65" s="12">
        <v>0</v>
      </c>
    </row>
    <row r="66" spans="1:8" ht="14.25" customHeight="1" x14ac:dyDescent="0.2">
      <c r="A66" s="178"/>
      <c r="B66" s="179"/>
      <c r="C66" s="179"/>
      <c r="D66" s="118"/>
      <c r="E66" s="204"/>
      <c r="F66" s="235"/>
      <c r="G66" s="13" t="s">
        <v>155</v>
      </c>
      <c r="H66" s="12">
        <v>-1</v>
      </c>
    </row>
    <row r="67" spans="1:8" ht="14.25" customHeight="1" x14ac:dyDescent="0.2">
      <c r="A67" s="178"/>
      <c r="B67" s="179"/>
      <c r="C67" s="179"/>
      <c r="D67" s="119">
        <v>10</v>
      </c>
      <c r="E67" s="232" t="s">
        <v>192</v>
      </c>
      <c r="F67" s="233"/>
      <c r="G67" s="13" t="s">
        <v>152</v>
      </c>
      <c r="H67" s="14" t="s">
        <v>153</v>
      </c>
    </row>
    <row r="68" spans="1:8" ht="14.25" customHeight="1" x14ac:dyDescent="0.2">
      <c r="A68" s="178"/>
      <c r="B68" s="179"/>
      <c r="C68" s="179"/>
      <c r="D68" s="117"/>
      <c r="E68" s="203"/>
      <c r="F68" s="234"/>
      <c r="G68" s="11" t="s">
        <v>154</v>
      </c>
      <c r="H68" s="12">
        <v>0</v>
      </c>
    </row>
    <row r="69" spans="1:8" ht="14.25" customHeight="1" x14ac:dyDescent="0.2">
      <c r="A69" s="178"/>
      <c r="B69" s="179"/>
      <c r="C69" s="179"/>
      <c r="D69" s="118"/>
      <c r="E69" s="204"/>
      <c r="F69" s="235"/>
      <c r="G69" s="13" t="s">
        <v>155</v>
      </c>
      <c r="H69" s="12">
        <v>-1</v>
      </c>
    </row>
    <row r="70" spans="1:8" ht="14.25" customHeight="1" x14ac:dyDescent="0.2">
      <c r="A70" s="178"/>
      <c r="B70" s="179"/>
      <c r="C70" s="179"/>
      <c r="D70" s="119">
        <v>11</v>
      </c>
      <c r="E70" s="243" t="s">
        <v>193</v>
      </c>
      <c r="F70" s="233"/>
      <c r="G70" s="13" t="s">
        <v>152</v>
      </c>
      <c r="H70" s="14" t="s">
        <v>153</v>
      </c>
    </row>
    <row r="71" spans="1:8" ht="14.25" customHeight="1" x14ac:dyDescent="0.2">
      <c r="A71" s="178"/>
      <c r="B71" s="179"/>
      <c r="C71" s="179"/>
      <c r="D71" s="117"/>
      <c r="E71" s="244"/>
      <c r="F71" s="234"/>
      <c r="G71" s="11" t="s">
        <v>154</v>
      </c>
      <c r="H71" s="12">
        <v>0</v>
      </c>
    </row>
    <row r="72" spans="1:8" ht="14.25" customHeight="1" x14ac:dyDescent="0.2">
      <c r="A72" s="178"/>
      <c r="B72" s="179"/>
      <c r="C72" s="179"/>
      <c r="D72" s="118"/>
      <c r="E72" s="245"/>
      <c r="F72" s="235"/>
      <c r="G72" s="13" t="s">
        <v>155</v>
      </c>
      <c r="H72" s="12">
        <v>-1</v>
      </c>
    </row>
    <row r="73" spans="1:8" ht="14.25" customHeight="1" x14ac:dyDescent="0.2">
      <c r="A73" s="178"/>
      <c r="B73" s="179"/>
      <c r="C73" s="179"/>
      <c r="D73" s="119">
        <v>12</v>
      </c>
      <c r="E73" s="232" t="s">
        <v>194</v>
      </c>
      <c r="F73" s="233"/>
      <c r="G73" s="13" t="s">
        <v>152</v>
      </c>
      <c r="H73" s="14" t="s">
        <v>153</v>
      </c>
    </row>
    <row r="74" spans="1:8" ht="14.25" customHeight="1" x14ac:dyDescent="0.2">
      <c r="A74" s="178"/>
      <c r="B74" s="179"/>
      <c r="C74" s="179"/>
      <c r="D74" s="117"/>
      <c r="E74" s="203"/>
      <c r="F74" s="234"/>
      <c r="G74" s="11" t="s">
        <v>154</v>
      </c>
      <c r="H74" s="12">
        <v>0</v>
      </c>
    </row>
    <row r="75" spans="1:8" ht="14.25" customHeight="1" x14ac:dyDescent="0.2">
      <c r="A75" s="178"/>
      <c r="B75" s="179"/>
      <c r="C75" s="179"/>
      <c r="D75" s="118"/>
      <c r="E75" s="204"/>
      <c r="F75" s="235"/>
      <c r="G75" s="13" t="s">
        <v>155</v>
      </c>
      <c r="H75" s="12">
        <v>-1</v>
      </c>
    </row>
    <row r="76" spans="1:8" ht="14.25" customHeight="1" x14ac:dyDescent="0.2">
      <c r="A76" s="178"/>
      <c r="B76" s="179"/>
      <c r="C76" s="179"/>
      <c r="D76" s="119">
        <v>13</v>
      </c>
      <c r="E76" s="232" t="s">
        <v>195</v>
      </c>
      <c r="F76" s="233"/>
      <c r="G76" s="13" t="s">
        <v>152</v>
      </c>
      <c r="H76" s="14" t="s">
        <v>153</v>
      </c>
    </row>
    <row r="77" spans="1:8" ht="14.25" customHeight="1" x14ac:dyDescent="0.2">
      <c r="A77" s="178"/>
      <c r="B77" s="179"/>
      <c r="C77" s="179"/>
      <c r="D77" s="117"/>
      <c r="E77" s="203"/>
      <c r="F77" s="234"/>
      <c r="G77" s="11" t="s">
        <v>154</v>
      </c>
      <c r="H77" s="12">
        <v>0</v>
      </c>
    </row>
    <row r="78" spans="1:8" ht="14.25" customHeight="1" x14ac:dyDescent="0.2">
      <c r="A78" s="178"/>
      <c r="B78" s="179"/>
      <c r="C78" s="179"/>
      <c r="D78" s="118"/>
      <c r="E78" s="204"/>
      <c r="F78" s="235"/>
      <c r="G78" s="13" t="s">
        <v>155</v>
      </c>
      <c r="H78" s="12">
        <v>-1</v>
      </c>
    </row>
    <row r="79" spans="1:8" ht="14.25" customHeight="1" x14ac:dyDescent="0.2">
      <c r="A79" s="178"/>
      <c r="B79" s="179"/>
      <c r="C79" s="179"/>
      <c r="D79" s="119">
        <v>14</v>
      </c>
      <c r="E79" s="232" t="s">
        <v>196</v>
      </c>
      <c r="F79" s="233"/>
      <c r="G79" s="13" t="s">
        <v>152</v>
      </c>
      <c r="H79" s="14" t="s">
        <v>153</v>
      </c>
    </row>
    <row r="80" spans="1:8" ht="14.25" customHeight="1" x14ac:dyDescent="0.2">
      <c r="A80" s="178"/>
      <c r="B80" s="179"/>
      <c r="C80" s="179"/>
      <c r="D80" s="117"/>
      <c r="E80" s="203"/>
      <c r="F80" s="234"/>
      <c r="G80" s="11" t="s">
        <v>154</v>
      </c>
      <c r="H80" s="12">
        <v>0</v>
      </c>
    </row>
    <row r="81" spans="1:8" ht="14.25" customHeight="1" x14ac:dyDescent="0.2">
      <c r="A81" s="178"/>
      <c r="B81" s="179"/>
      <c r="C81" s="179"/>
      <c r="D81" s="118"/>
      <c r="E81" s="204"/>
      <c r="F81" s="235"/>
      <c r="G81" s="13" t="s">
        <v>155</v>
      </c>
      <c r="H81" s="12">
        <v>-1</v>
      </c>
    </row>
    <row r="82" spans="1:8" ht="14.25" customHeight="1" x14ac:dyDescent="0.2">
      <c r="A82" s="178"/>
      <c r="B82" s="179"/>
      <c r="C82" s="179"/>
      <c r="D82" s="119">
        <v>15</v>
      </c>
      <c r="E82" s="232" t="s">
        <v>197</v>
      </c>
      <c r="F82" s="233"/>
      <c r="G82" s="13" t="s">
        <v>152</v>
      </c>
      <c r="H82" s="14" t="s">
        <v>153</v>
      </c>
    </row>
    <row r="83" spans="1:8" ht="14.25" customHeight="1" x14ac:dyDescent="0.2">
      <c r="A83" s="178"/>
      <c r="B83" s="179"/>
      <c r="C83" s="179"/>
      <c r="D83" s="117"/>
      <c r="E83" s="203"/>
      <c r="F83" s="234"/>
      <c r="G83" s="11" t="s">
        <v>154</v>
      </c>
      <c r="H83" s="12">
        <v>0</v>
      </c>
    </row>
    <row r="84" spans="1:8" ht="14.25" customHeight="1" x14ac:dyDescent="0.2">
      <c r="A84" s="178"/>
      <c r="B84" s="179"/>
      <c r="C84" s="179"/>
      <c r="D84" s="118"/>
      <c r="E84" s="204"/>
      <c r="F84" s="235"/>
      <c r="G84" s="13" t="s">
        <v>155</v>
      </c>
      <c r="H84" s="12">
        <v>-1</v>
      </c>
    </row>
    <row r="85" spans="1:8" ht="14.25" customHeight="1" x14ac:dyDescent="0.2">
      <c r="A85" s="178"/>
      <c r="B85" s="179"/>
      <c r="C85" s="179"/>
      <c r="D85" s="119">
        <v>16</v>
      </c>
      <c r="E85" s="232" t="s">
        <v>198</v>
      </c>
      <c r="F85" s="233"/>
      <c r="G85" s="13" t="s">
        <v>152</v>
      </c>
      <c r="H85" s="14" t="s">
        <v>153</v>
      </c>
    </row>
    <row r="86" spans="1:8" ht="14.25" customHeight="1" x14ac:dyDescent="0.2">
      <c r="A86" s="238"/>
      <c r="B86" s="239"/>
      <c r="C86" s="239"/>
      <c r="D86" s="117"/>
      <c r="E86" s="203"/>
      <c r="F86" s="234"/>
      <c r="G86" s="11" t="s">
        <v>154</v>
      </c>
      <c r="H86" s="12">
        <v>0</v>
      </c>
    </row>
    <row r="87" spans="1:8" ht="14.25" customHeight="1" x14ac:dyDescent="0.2">
      <c r="A87" s="238"/>
      <c r="B87" s="239"/>
      <c r="C87" s="239"/>
      <c r="D87" s="118"/>
      <c r="E87" s="204"/>
      <c r="F87" s="235"/>
      <c r="G87" s="13" t="s">
        <v>155</v>
      </c>
      <c r="H87" s="12">
        <v>-1</v>
      </c>
    </row>
    <row r="88" spans="1:8" ht="14.25" customHeight="1" x14ac:dyDescent="0.2">
      <c r="A88" s="238"/>
      <c r="B88" s="239"/>
      <c r="C88" s="239"/>
      <c r="D88" s="119">
        <v>17</v>
      </c>
      <c r="E88" s="244" t="s">
        <v>199</v>
      </c>
      <c r="F88" s="233"/>
      <c r="G88" s="13" t="s">
        <v>152</v>
      </c>
      <c r="H88" s="14" t="s">
        <v>153</v>
      </c>
    </row>
    <row r="89" spans="1:8" ht="14.25" customHeight="1" x14ac:dyDescent="0.2">
      <c r="A89" s="238"/>
      <c r="B89" s="239"/>
      <c r="C89" s="239"/>
      <c r="D89" s="117"/>
      <c r="E89" s="244"/>
      <c r="F89" s="234"/>
      <c r="G89" s="11" t="s">
        <v>154</v>
      </c>
      <c r="H89" s="12">
        <v>0</v>
      </c>
    </row>
    <row r="90" spans="1:8" ht="14.25" customHeight="1" thickBot="1" x14ac:dyDescent="0.25">
      <c r="A90" s="240"/>
      <c r="B90" s="241"/>
      <c r="C90" s="241"/>
      <c r="D90" s="196"/>
      <c r="E90" s="246"/>
      <c r="F90" s="247"/>
      <c r="G90" s="20" t="s">
        <v>155</v>
      </c>
      <c r="H90" s="21">
        <v>-1</v>
      </c>
    </row>
    <row r="91" spans="1:8" ht="14.25" customHeight="1" x14ac:dyDescent="0.25">
      <c r="A91" s="249" t="s">
        <v>200</v>
      </c>
      <c r="B91" s="250"/>
      <c r="C91" s="250"/>
      <c r="D91" s="180">
        <v>1</v>
      </c>
      <c r="E91" s="182" t="s">
        <v>201</v>
      </c>
      <c r="F91" s="257"/>
      <c r="G91" s="26" t="s">
        <v>152</v>
      </c>
      <c r="H91" s="27" t="s">
        <v>153</v>
      </c>
    </row>
    <row r="92" spans="1:8" ht="14.25" customHeight="1" x14ac:dyDescent="0.25">
      <c r="A92" s="251"/>
      <c r="B92" s="252"/>
      <c r="C92" s="252"/>
      <c r="D92" s="181"/>
      <c r="E92" s="183"/>
      <c r="F92" s="183"/>
      <c r="G92" s="28" t="s">
        <v>154</v>
      </c>
      <c r="H92" s="29">
        <v>0</v>
      </c>
    </row>
    <row r="93" spans="1:8" ht="14.25" customHeight="1" x14ac:dyDescent="0.25">
      <c r="A93" s="251"/>
      <c r="B93" s="252"/>
      <c r="C93" s="252"/>
      <c r="D93" s="181"/>
      <c r="E93" s="183"/>
      <c r="F93" s="183"/>
      <c r="G93" s="30" t="s">
        <v>155</v>
      </c>
      <c r="H93" s="29">
        <v>-1</v>
      </c>
    </row>
    <row r="94" spans="1:8" ht="14.25" customHeight="1" x14ac:dyDescent="0.25">
      <c r="A94" s="251"/>
      <c r="B94" s="252"/>
      <c r="C94" s="252"/>
      <c r="D94" s="181">
        <v>2</v>
      </c>
      <c r="E94" s="219" t="s">
        <v>202</v>
      </c>
      <c r="F94" s="183"/>
      <c r="G94" s="30" t="s">
        <v>152</v>
      </c>
      <c r="H94" s="31" t="s">
        <v>153</v>
      </c>
    </row>
    <row r="95" spans="1:8" ht="14.25" customHeight="1" x14ac:dyDescent="0.25">
      <c r="A95" s="251"/>
      <c r="B95" s="252"/>
      <c r="C95" s="252"/>
      <c r="D95" s="181"/>
      <c r="E95" s="183"/>
      <c r="F95" s="183"/>
      <c r="G95" s="28" t="s">
        <v>154</v>
      </c>
      <c r="H95" s="29">
        <v>0</v>
      </c>
    </row>
    <row r="96" spans="1:8" ht="14.25" customHeight="1" x14ac:dyDescent="0.25">
      <c r="A96" s="251"/>
      <c r="B96" s="252"/>
      <c r="C96" s="252"/>
      <c r="D96" s="181"/>
      <c r="E96" s="183"/>
      <c r="F96" s="183"/>
      <c r="G96" s="30" t="s">
        <v>155</v>
      </c>
      <c r="H96" s="29">
        <v>-1</v>
      </c>
    </row>
    <row r="97" spans="1:8" ht="14.25" customHeight="1" x14ac:dyDescent="0.25">
      <c r="A97" s="251"/>
      <c r="B97" s="252"/>
      <c r="C97" s="252"/>
      <c r="D97" s="181">
        <v>3</v>
      </c>
      <c r="E97" s="219" t="s">
        <v>203</v>
      </c>
      <c r="F97" s="183"/>
      <c r="G97" s="30" t="s">
        <v>152</v>
      </c>
      <c r="H97" s="31" t="s">
        <v>153</v>
      </c>
    </row>
    <row r="98" spans="1:8" ht="14.25" customHeight="1" x14ac:dyDescent="0.25">
      <c r="A98" s="251"/>
      <c r="B98" s="252"/>
      <c r="C98" s="252"/>
      <c r="D98" s="181"/>
      <c r="E98" s="183"/>
      <c r="F98" s="183"/>
      <c r="G98" s="28" t="s">
        <v>154</v>
      </c>
      <c r="H98" s="29">
        <v>0</v>
      </c>
    </row>
    <row r="99" spans="1:8" ht="14.25" customHeight="1" x14ac:dyDescent="0.25">
      <c r="A99" s="251"/>
      <c r="B99" s="252"/>
      <c r="C99" s="252"/>
      <c r="D99" s="181"/>
      <c r="E99" s="183"/>
      <c r="F99" s="183"/>
      <c r="G99" s="30" t="s">
        <v>155</v>
      </c>
      <c r="H99" s="29">
        <v>-1</v>
      </c>
    </row>
    <row r="100" spans="1:8" ht="14.25" customHeight="1" x14ac:dyDescent="0.2">
      <c r="A100" s="251"/>
      <c r="B100" s="252"/>
      <c r="C100" s="252"/>
      <c r="D100" s="181">
        <v>4</v>
      </c>
      <c r="E100" s="219" t="s">
        <v>204</v>
      </c>
      <c r="F100" s="168" t="s">
        <v>205</v>
      </c>
      <c r="G100" s="209" t="s">
        <v>180</v>
      </c>
      <c r="H100" s="211" t="s">
        <v>181</v>
      </c>
    </row>
    <row r="101" spans="1:8" ht="14.25" customHeight="1" x14ac:dyDescent="0.2">
      <c r="A101" s="251"/>
      <c r="B101" s="252"/>
      <c r="C101" s="252"/>
      <c r="D101" s="181"/>
      <c r="E101" s="248"/>
      <c r="F101" s="168"/>
      <c r="G101" s="209"/>
      <c r="H101" s="211"/>
    </row>
    <row r="102" spans="1:8" ht="14.25" customHeight="1" x14ac:dyDescent="0.2">
      <c r="A102" s="251"/>
      <c r="B102" s="252"/>
      <c r="C102" s="252"/>
      <c r="D102" s="181"/>
      <c r="E102" s="248"/>
      <c r="F102" s="168"/>
      <c r="G102" s="209"/>
      <c r="H102" s="211"/>
    </row>
    <row r="103" spans="1:8" ht="14.25" customHeight="1" x14ac:dyDescent="0.2">
      <c r="A103" s="251"/>
      <c r="B103" s="252"/>
      <c r="C103" s="252"/>
      <c r="D103" s="181">
        <v>5</v>
      </c>
      <c r="E103" s="219" t="s">
        <v>206</v>
      </c>
      <c r="F103" s="168" t="s">
        <v>205</v>
      </c>
      <c r="G103" s="209" t="s">
        <v>180</v>
      </c>
      <c r="H103" s="211" t="s">
        <v>181</v>
      </c>
    </row>
    <row r="104" spans="1:8" ht="14.25" customHeight="1" x14ac:dyDescent="0.2">
      <c r="A104" s="251"/>
      <c r="B104" s="252"/>
      <c r="C104" s="252"/>
      <c r="D104" s="181"/>
      <c r="E104" s="183"/>
      <c r="F104" s="168"/>
      <c r="G104" s="209"/>
      <c r="H104" s="211"/>
    </row>
    <row r="105" spans="1:8" ht="14.25" customHeight="1" x14ac:dyDescent="0.2">
      <c r="A105" s="251"/>
      <c r="B105" s="252"/>
      <c r="C105" s="252"/>
      <c r="D105" s="181"/>
      <c r="E105" s="183"/>
      <c r="F105" s="168"/>
      <c r="G105" s="209"/>
      <c r="H105" s="211"/>
    </row>
    <row r="106" spans="1:8" ht="14.25" customHeight="1" x14ac:dyDescent="0.25">
      <c r="A106" s="251"/>
      <c r="B106" s="252"/>
      <c r="C106" s="252"/>
      <c r="D106" s="181">
        <v>6</v>
      </c>
      <c r="E106" s="219" t="s">
        <v>207</v>
      </c>
      <c r="F106" s="183"/>
      <c r="G106" s="30" t="s">
        <v>152</v>
      </c>
      <c r="H106" s="31" t="s">
        <v>208</v>
      </c>
    </row>
    <row r="107" spans="1:8" ht="14.25" customHeight="1" x14ac:dyDescent="0.25">
      <c r="A107" s="251"/>
      <c r="B107" s="252"/>
      <c r="C107" s="252"/>
      <c r="D107" s="181"/>
      <c r="E107" s="183"/>
      <c r="F107" s="183"/>
      <c r="G107" s="28" t="s">
        <v>154</v>
      </c>
      <c r="H107" s="29">
        <v>-1</v>
      </c>
    </row>
    <row r="108" spans="1:8" ht="14.25" customHeight="1" x14ac:dyDescent="0.25">
      <c r="A108" s="251"/>
      <c r="B108" s="252"/>
      <c r="C108" s="252"/>
      <c r="D108" s="181"/>
      <c r="E108" s="183"/>
      <c r="F108" s="183"/>
      <c r="G108" s="30" t="s">
        <v>155</v>
      </c>
      <c r="H108" s="29">
        <v>-2</v>
      </c>
    </row>
    <row r="109" spans="1:8" ht="14.25" customHeight="1" x14ac:dyDescent="0.25">
      <c r="A109" s="251"/>
      <c r="B109" s="252"/>
      <c r="C109" s="252"/>
      <c r="D109" s="181">
        <v>7</v>
      </c>
      <c r="E109" s="219" t="s">
        <v>209</v>
      </c>
      <c r="F109" s="183"/>
      <c r="G109" s="30" t="s">
        <v>152</v>
      </c>
      <c r="H109" s="31" t="s">
        <v>153</v>
      </c>
    </row>
    <row r="110" spans="1:8" ht="14.25" customHeight="1" x14ac:dyDescent="0.25">
      <c r="A110" s="251"/>
      <c r="B110" s="252"/>
      <c r="C110" s="252"/>
      <c r="D110" s="181"/>
      <c r="E110" s="183"/>
      <c r="F110" s="183"/>
      <c r="G110" s="28" t="s">
        <v>154</v>
      </c>
      <c r="H110" s="29">
        <v>0</v>
      </c>
    </row>
    <row r="111" spans="1:8" ht="14.25" customHeight="1" x14ac:dyDescent="0.25">
      <c r="A111" s="251"/>
      <c r="B111" s="252"/>
      <c r="C111" s="252"/>
      <c r="D111" s="181"/>
      <c r="E111" s="183"/>
      <c r="F111" s="183"/>
      <c r="G111" s="30" t="s">
        <v>155</v>
      </c>
      <c r="H111" s="29">
        <v>-1</v>
      </c>
    </row>
    <row r="112" spans="1:8" ht="14.25" customHeight="1" x14ac:dyDescent="0.2">
      <c r="A112" s="251"/>
      <c r="B112" s="252"/>
      <c r="C112" s="253"/>
      <c r="D112" s="181">
        <v>8</v>
      </c>
      <c r="E112" s="219" t="s">
        <v>210</v>
      </c>
      <c r="F112" s="168" t="s">
        <v>205</v>
      </c>
      <c r="G112" s="209" t="s">
        <v>180</v>
      </c>
      <c r="H112" s="258" t="s">
        <v>181</v>
      </c>
    </row>
    <row r="113" spans="1:8" ht="14.25" customHeight="1" x14ac:dyDescent="0.2">
      <c r="A113" s="254"/>
      <c r="B113" s="255"/>
      <c r="C113" s="256"/>
      <c r="D113" s="181"/>
      <c r="E113" s="183"/>
      <c r="F113" s="168"/>
      <c r="G113" s="209"/>
      <c r="H113" s="258"/>
    </row>
    <row r="114" spans="1:8" ht="14.25" customHeight="1" x14ac:dyDescent="0.2">
      <c r="A114" s="259" t="s">
        <v>211</v>
      </c>
      <c r="B114" s="260"/>
      <c r="C114" s="260"/>
      <c r="D114" s="181"/>
      <c r="E114" s="183"/>
      <c r="F114" s="168"/>
      <c r="G114" s="209"/>
      <c r="H114" s="258"/>
    </row>
    <row r="115" spans="1:8" ht="14.25" customHeight="1" x14ac:dyDescent="0.25">
      <c r="A115" s="259"/>
      <c r="B115" s="260"/>
      <c r="C115" s="260"/>
      <c r="D115" s="181">
        <v>9</v>
      </c>
      <c r="E115" s="219" t="s">
        <v>212</v>
      </c>
      <c r="F115" s="183"/>
      <c r="G115" s="30" t="s">
        <v>152</v>
      </c>
      <c r="H115" s="31" t="s">
        <v>153</v>
      </c>
    </row>
    <row r="116" spans="1:8" ht="14.25" customHeight="1" x14ac:dyDescent="0.25">
      <c r="A116" s="259" t="s">
        <v>213</v>
      </c>
      <c r="B116" s="260"/>
      <c r="C116" s="260"/>
      <c r="D116" s="181"/>
      <c r="E116" s="183"/>
      <c r="F116" s="183"/>
      <c r="G116" s="28" t="s">
        <v>154</v>
      </c>
      <c r="H116" s="29">
        <v>0</v>
      </c>
    </row>
    <row r="117" spans="1:8" ht="14.25" customHeight="1" x14ac:dyDescent="0.25">
      <c r="A117" s="259"/>
      <c r="B117" s="260"/>
      <c r="C117" s="260"/>
      <c r="D117" s="181"/>
      <c r="E117" s="183"/>
      <c r="F117" s="183"/>
      <c r="G117" s="30" t="s">
        <v>155</v>
      </c>
      <c r="H117" s="29">
        <v>-1</v>
      </c>
    </row>
    <row r="118" spans="1:8" ht="19.899999999999999" customHeight="1" x14ac:dyDescent="0.25">
      <c r="A118" s="259" t="s">
        <v>214</v>
      </c>
      <c r="B118" s="260"/>
      <c r="C118" s="260"/>
      <c r="D118" s="181">
        <v>10</v>
      </c>
      <c r="E118" s="219" t="s">
        <v>215</v>
      </c>
      <c r="F118" s="183"/>
      <c r="G118" s="30" t="s">
        <v>152</v>
      </c>
      <c r="H118" s="31" t="s">
        <v>153</v>
      </c>
    </row>
    <row r="119" spans="1:8" ht="19.899999999999999" customHeight="1" x14ac:dyDescent="0.25">
      <c r="A119" s="259"/>
      <c r="B119" s="260"/>
      <c r="C119" s="260"/>
      <c r="D119" s="181"/>
      <c r="E119" s="183"/>
      <c r="F119" s="183"/>
      <c r="G119" s="28" t="s">
        <v>154</v>
      </c>
      <c r="H119" s="29">
        <v>0</v>
      </c>
    </row>
    <row r="120" spans="1:8" ht="19.899999999999999" customHeight="1" x14ac:dyDescent="0.25">
      <c r="A120" s="259" t="s">
        <v>216</v>
      </c>
      <c r="B120" s="260"/>
      <c r="C120" s="260"/>
      <c r="D120" s="181"/>
      <c r="E120" s="183"/>
      <c r="F120" s="183"/>
      <c r="G120" s="30" t="s">
        <v>155</v>
      </c>
      <c r="H120" s="29">
        <v>-1</v>
      </c>
    </row>
    <row r="121" spans="1:8" ht="19.899999999999999" customHeight="1" x14ac:dyDescent="0.25">
      <c r="A121" s="259"/>
      <c r="B121" s="260"/>
      <c r="C121" s="260"/>
      <c r="D121" s="181">
        <v>11</v>
      </c>
      <c r="E121" s="219" t="s">
        <v>217</v>
      </c>
      <c r="F121" s="183"/>
      <c r="G121" s="30" t="s">
        <v>152</v>
      </c>
      <c r="H121" s="29">
        <v>0</v>
      </c>
    </row>
    <row r="122" spans="1:8" ht="19.899999999999999" customHeight="1" x14ac:dyDescent="0.25">
      <c r="A122" s="261"/>
      <c r="B122" s="262"/>
      <c r="C122" s="263"/>
      <c r="D122" s="181"/>
      <c r="E122" s="183"/>
      <c r="F122" s="183"/>
      <c r="G122" s="28" t="s">
        <v>154</v>
      </c>
      <c r="H122" s="29">
        <v>-1</v>
      </c>
    </row>
    <row r="123" spans="1:8" ht="19.899999999999999" customHeight="1" x14ac:dyDescent="0.25">
      <c r="A123" s="264"/>
      <c r="B123" s="265"/>
      <c r="C123" s="266"/>
      <c r="D123" s="181"/>
      <c r="E123" s="183"/>
      <c r="F123" s="183"/>
      <c r="G123" s="30" t="s">
        <v>180</v>
      </c>
      <c r="H123" s="29">
        <v>-2</v>
      </c>
    </row>
    <row r="124" spans="1:8" ht="14.25" customHeight="1" x14ac:dyDescent="0.25">
      <c r="A124" s="264"/>
      <c r="B124" s="265"/>
      <c r="C124" s="265"/>
      <c r="D124" s="181">
        <v>12</v>
      </c>
      <c r="E124" s="219" t="s">
        <v>218</v>
      </c>
      <c r="F124" s="183"/>
      <c r="G124" s="30" t="s">
        <v>152</v>
      </c>
      <c r="H124" s="31" t="s">
        <v>153</v>
      </c>
    </row>
    <row r="125" spans="1:8" ht="14.25" customHeight="1" x14ac:dyDescent="0.25">
      <c r="A125" s="264"/>
      <c r="B125" s="265"/>
      <c r="C125" s="265"/>
      <c r="D125" s="269"/>
      <c r="E125" s="248"/>
      <c r="F125" s="248"/>
      <c r="G125" s="28" t="s">
        <v>154</v>
      </c>
      <c r="H125" s="29">
        <v>0</v>
      </c>
    </row>
    <row r="126" spans="1:8" ht="14.25" customHeight="1" x14ac:dyDescent="0.25">
      <c r="A126" s="264"/>
      <c r="B126" s="265"/>
      <c r="C126" s="265"/>
      <c r="D126" s="269"/>
      <c r="E126" s="248"/>
      <c r="F126" s="248"/>
      <c r="G126" s="30" t="s">
        <v>155</v>
      </c>
      <c r="H126" s="29">
        <v>-1</v>
      </c>
    </row>
    <row r="127" spans="1:8" ht="14.25" customHeight="1" x14ac:dyDescent="0.2">
      <c r="A127" s="264"/>
      <c r="B127" s="265"/>
      <c r="C127" s="265"/>
      <c r="D127" s="181">
        <v>13</v>
      </c>
      <c r="E127" s="219" t="s">
        <v>219</v>
      </c>
      <c r="F127" s="168" t="s">
        <v>205</v>
      </c>
      <c r="G127" s="209" t="s">
        <v>180</v>
      </c>
      <c r="H127" s="258" t="s">
        <v>181</v>
      </c>
    </row>
    <row r="128" spans="1:8" ht="14.25" customHeight="1" x14ac:dyDescent="0.2">
      <c r="A128" s="264"/>
      <c r="B128" s="265"/>
      <c r="C128" s="265"/>
      <c r="D128" s="181"/>
      <c r="E128" s="183"/>
      <c r="F128" s="168"/>
      <c r="G128" s="209"/>
      <c r="H128" s="258"/>
    </row>
    <row r="129" spans="1:8" ht="14.25" customHeight="1" x14ac:dyDescent="0.2">
      <c r="A129" s="264"/>
      <c r="B129" s="265"/>
      <c r="C129" s="265"/>
      <c r="D129" s="181"/>
      <c r="E129" s="183"/>
      <c r="F129" s="168"/>
      <c r="G129" s="209"/>
      <c r="H129" s="258"/>
    </row>
    <row r="130" spans="1:8" ht="14.25" customHeight="1" x14ac:dyDescent="0.25">
      <c r="A130" s="264"/>
      <c r="B130" s="265"/>
      <c r="C130" s="265"/>
      <c r="D130" s="181">
        <v>14</v>
      </c>
      <c r="E130" s="219" t="s">
        <v>220</v>
      </c>
      <c r="F130" s="183"/>
      <c r="G130" s="30" t="s">
        <v>152</v>
      </c>
      <c r="H130" s="31" t="s">
        <v>153</v>
      </c>
    </row>
    <row r="131" spans="1:8" ht="14.25" customHeight="1" x14ac:dyDescent="0.25">
      <c r="A131" s="264"/>
      <c r="B131" s="265"/>
      <c r="C131" s="265"/>
      <c r="D131" s="181"/>
      <c r="E131" s="183"/>
      <c r="F131" s="183"/>
      <c r="G131" s="28" t="s">
        <v>154</v>
      </c>
      <c r="H131" s="29">
        <v>0</v>
      </c>
    </row>
    <row r="132" spans="1:8" ht="13.9" customHeight="1" x14ac:dyDescent="0.25">
      <c r="A132" s="264"/>
      <c r="B132" s="265"/>
      <c r="C132" s="265"/>
      <c r="D132" s="181"/>
      <c r="E132" s="183"/>
      <c r="F132" s="183"/>
      <c r="G132" s="30" t="s">
        <v>155</v>
      </c>
      <c r="H132" s="29">
        <v>-1</v>
      </c>
    </row>
    <row r="133" spans="1:8" ht="14.25" customHeight="1" x14ac:dyDescent="0.2">
      <c r="A133" s="264"/>
      <c r="B133" s="265"/>
      <c r="C133" s="265"/>
      <c r="D133" s="181">
        <v>15</v>
      </c>
      <c r="E133" s="219" t="s">
        <v>221</v>
      </c>
      <c r="F133" s="183"/>
      <c r="G133" s="209" t="s">
        <v>180</v>
      </c>
      <c r="H133" s="258" t="s">
        <v>181</v>
      </c>
    </row>
    <row r="134" spans="1:8" ht="14.25" customHeight="1" x14ac:dyDescent="0.2">
      <c r="A134" s="264"/>
      <c r="B134" s="265"/>
      <c r="C134" s="265"/>
      <c r="D134" s="181"/>
      <c r="E134" s="183"/>
      <c r="F134" s="183"/>
      <c r="G134" s="209"/>
      <c r="H134" s="258"/>
    </row>
    <row r="135" spans="1:8" ht="14.25" customHeight="1" x14ac:dyDescent="0.2">
      <c r="A135" s="264"/>
      <c r="B135" s="265"/>
      <c r="C135" s="265"/>
      <c r="D135" s="181"/>
      <c r="E135" s="183"/>
      <c r="F135" s="183"/>
      <c r="G135" s="209"/>
      <c r="H135" s="258"/>
    </row>
    <row r="136" spans="1:8" ht="14.25" customHeight="1" x14ac:dyDescent="0.25">
      <c r="A136" s="264"/>
      <c r="B136" s="265"/>
      <c r="C136" s="265"/>
      <c r="D136" s="181">
        <v>16</v>
      </c>
      <c r="E136" s="219" t="s">
        <v>222</v>
      </c>
      <c r="F136" s="183"/>
      <c r="G136" s="30" t="s">
        <v>152</v>
      </c>
      <c r="H136" s="31" t="s">
        <v>153</v>
      </c>
    </row>
    <row r="137" spans="1:8" ht="14.25" customHeight="1" x14ac:dyDescent="0.25">
      <c r="A137" s="264"/>
      <c r="B137" s="265"/>
      <c r="C137" s="265"/>
      <c r="D137" s="181"/>
      <c r="E137" s="183"/>
      <c r="F137" s="183"/>
      <c r="G137" s="28" t="s">
        <v>154</v>
      </c>
      <c r="H137" s="29">
        <v>0</v>
      </c>
    </row>
    <row r="138" spans="1:8" ht="14.25" customHeight="1" x14ac:dyDescent="0.25">
      <c r="A138" s="264"/>
      <c r="B138" s="265"/>
      <c r="C138" s="265"/>
      <c r="D138" s="181"/>
      <c r="E138" s="183"/>
      <c r="F138" s="183"/>
      <c r="G138" s="30" t="s">
        <v>155</v>
      </c>
      <c r="H138" s="29">
        <v>-1</v>
      </c>
    </row>
    <row r="139" spans="1:8" ht="34.9" customHeight="1" x14ac:dyDescent="0.25">
      <c r="A139" s="264"/>
      <c r="B139" s="265"/>
      <c r="C139" s="265"/>
      <c r="D139" s="181">
        <v>17</v>
      </c>
      <c r="E139" s="219" t="s">
        <v>223</v>
      </c>
      <c r="F139" s="169" t="s">
        <v>224</v>
      </c>
      <c r="G139" s="30" t="s">
        <v>152</v>
      </c>
      <c r="H139" s="31" t="s">
        <v>153</v>
      </c>
    </row>
    <row r="140" spans="1:8" ht="34.9" customHeight="1" x14ac:dyDescent="0.25">
      <c r="A140" s="264"/>
      <c r="B140" s="265"/>
      <c r="C140" s="265"/>
      <c r="D140" s="269"/>
      <c r="E140" s="248"/>
      <c r="F140" s="170"/>
      <c r="G140" s="28" t="s">
        <v>154</v>
      </c>
      <c r="H140" s="29">
        <v>0</v>
      </c>
    </row>
    <row r="141" spans="1:8" ht="34.9" customHeight="1" thickBot="1" x14ac:dyDescent="0.3">
      <c r="A141" s="267"/>
      <c r="B141" s="268"/>
      <c r="C141" s="268"/>
      <c r="D141" s="270"/>
      <c r="E141" s="271"/>
      <c r="F141" s="272"/>
      <c r="G141" s="20" t="s">
        <v>155</v>
      </c>
      <c r="H141" s="32">
        <v>-1</v>
      </c>
    </row>
    <row r="142" spans="1:8" ht="14.25" customHeight="1" x14ac:dyDescent="0.25">
      <c r="A142" s="273" t="s">
        <v>225</v>
      </c>
      <c r="B142" s="276" t="s">
        <v>226</v>
      </c>
      <c r="C142" s="278" t="s">
        <v>227</v>
      </c>
      <c r="D142" s="180">
        <v>1</v>
      </c>
      <c r="E142" s="257" t="s">
        <v>228</v>
      </c>
      <c r="F142" s="280"/>
      <c r="G142" s="26" t="s">
        <v>152</v>
      </c>
      <c r="H142" s="27" t="s">
        <v>153</v>
      </c>
    </row>
    <row r="143" spans="1:8" ht="14.25" customHeight="1" x14ac:dyDescent="0.25">
      <c r="A143" s="274"/>
      <c r="B143" s="277"/>
      <c r="C143" s="279"/>
      <c r="D143" s="181"/>
      <c r="E143" s="183"/>
      <c r="F143" s="281"/>
      <c r="G143" s="28" t="s">
        <v>154</v>
      </c>
      <c r="H143" s="29">
        <v>0</v>
      </c>
    </row>
    <row r="144" spans="1:8" ht="14.25" customHeight="1" x14ac:dyDescent="0.25">
      <c r="A144" s="274"/>
      <c r="B144" s="277"/>
      <c r="C144" s="279"/>
      <c r="D144" s="181"/>
      <c r="E144" s="183"/>
      <c r="F144" s="281"/>
      <c r="G144" s="30" t="s">
        <v>155</v>
      </c>
      <c r="H144" s="29">
        <v>-1</v>
      </c>
    </row>
    <row r="145" spans="1:8" ht="14.25" customHeight="1" x14ac:dyDescent="0.25">
      <c r="A145" s="274"/>
      <c r="B145" s="277"/>
      <c r="C145" s="279" t="s">
        <v>229</v>
      </c>
      <c r="D145" s="181">
        <v>2</v>
      </c>
      <c r="E145" s="183" t="s">
        <v>230</v>
      </c>
      <c r="F145" s="281"/>
      <c r="G145" s="30" t="s">
        <v>152</v>
      </c>
      <c r="H145" s="31" t="s">
        <v>153</v>
      </c>
    </row>
    <row r="146" spans="1:8" ht="14.25" customHeight="1" x14ac:dyDescent="0.25">
      <c r="A146" s="274"/>
      <c r="B146" s="277"/>
      <c r="C146" s="279"/>
      <c r="D146" s="181"/>
      <c r="E146" s="183"/>
      <c r="F146" s="281"/>
      <c r="G146" s="28" t="s">
        <v>154</v>
      </c>
      <c r="H146" s="29">
        <v>0</v>
      </c>
    </row>
    <row r="147" spans="1:8" ht="14.25" customHeight="1" x14ac:dyDescent="0.25">
      <c r="A147" s="274"/>
      <c r="B147" s="282" t="s">
        <v>231</v>
      </c>
      <c r="C147" s="279"/>
      <c r="D147" s="181"/>
      <c r="E147" s="183"/>
      <c r="F147" s="281"/>
      <c r="G147" s="30" t="s">
        <v>155</v>
      </c>
      <c r="H147" s="29">
        <v>-1</v>
      </c>
    </row>
    <row r="148" spans="1:8" ht="14.25" customHeight="1" x14ac:dyDescent="0.25">
      <c r="A148" s="274"/>
      <c r="B148" s="283"/>
      <c r="C148" s="285"/>
      <c r="D148" s="181">
        <v>3</v>
      </c>
      <c r="E148" s="183" t="s">
        <v>232</v>
      </c>
      <c r="F148" s="281"/>
      <c r="G148" s="30" t="s">
        <v>152</v>
      </c>
      <c r="H148" s="31" t="s">
        <v>153</v>
      </c>
    </row>
    <row r="149" spans="1:8" ht="14.25" customHeight="1" x14ac:dyDescent="0.25">
      <c r="A149" s="274"/>
      <c r="B149" s="283"/>
      <c r="C149" s="285"/>
      <c r="D149" s="181"/>
      <c r="E149" s="183"/>
      <c r="F149" s="281"/>
      <c r="G149" s="28" t="s">
        <v>154</v>
      </c>
      <c r="H149" s="29">
        <v>0</v>
      </c>
    </row>
    <row r="150" spans="1:8" ht="14.25" customHeight="1" x14ac:dyDescent="0.25">
      <c r="A150" s="274"/>
      <c r="B150" s="283"/>
      <c r="C150" s="286"/>
      <c r="D150" s="181"/>
      <c r="E150" s="183"/>
      <c r="F150" s="281"/>
      <c r="G150" s="30" t="s">
        <v>155</v>
      </c>
      <c r="H150" s="29">
        <v>-1</v>
      </c>
    </row>
    <row r="151" spans="1:8" ht="14.25" customHeight="1" x14ac:dyDescent="0.25">
      <c r="A151" s="274"/>
      <c r="B151" s="284"/>
      <c r="C151" s="279" t="s">
        <v>233</v>
      </c>
      <c r="D151" s="181">
        <v>4</v>
      </c>
      <c r="E151" s="183" t="s">
        <v>234</v>
      </c>
      <c r="F151" s="281"/>
      <c r="G151" s="30" t="s">
        <v>152</v>
      </c>
      <c r="H151" s="31" t="s">
        <v>153</v>
      </c>
    </row>
    <row r="152" spans="1:8" ht="14.25" customHeight="1" x14ac:dyDescent="0.25">
      <c r="A152" s="274"/>
      <c r="B152" s="287" t="s">
        <v>235</v>
      </c>
      <c r="C152" s="279"/>
      <c r="D152" s="181"/>
      <c r="E152" s="183"/>
      <c r="F152" s="281"/>
      <c r="G152" s="28" t="s">
        <v>154</v>
      </c>
      <c r="H152" s="29">
        <v>0</v>
      </c>
    </row>
    <row r="153" spans="1:8" ht="14.25" customHeight="1" x14ac:dyDescent="0.25">
      <c r="A153" s="274"/>
      <c r="B153" s="287"/>
      <c r="C153" s="279"/>
      <c r="D153" s="181"/>
      <c r="E153" s="183"/>
      <c r="F153" s="281"/>
      <c r="G153" s="30" t="s">
        <v>155</v>
      </c>
      <c r="H153" s="29">
        <v>-1</v>
      </c>
    </row>
    <row r="154" spans="1:8" ht="14.25" customHeight="1" x14ac:dyDescent="0.25">
      <c r="A154" s="274"/>
      <c r="B154" s="287"/>
      <c r="C154" s="279" t="s">
        <v>236</v>
      </c>
      <c r="D154" s="181">
        <v>5</v>
      </c>
      <c r="E154" s="183" t="s">
        <v>237</v>
      </c>
      <c r="F154" s="281"/>
      <c r="G154" s="30" t="s">
        <v>152</v>
      </c>
      <c r="H154" s="31" t="s">
        <v>153</v>
      </c>
    </row>
    <row r="155" spans="1:8" ht="14.25" customHeight="1" x14ac:dyDescent="0.25">
      <c r="A155" s="274"/>
      <c r="B155" s="287"/>
      <c r="C155" s="279"/>
      <c r="D155" s="181"/>
      <c r="E155" s="183"/>
      <c r="F155" s="281"/>
      <c r="G155" s="28" t="s">
        <v>154</v>
      </c>
      <c r="H155" s="29">
        <v>0</v>
      </c>
    </row>
    <row r="156" spans="1:8" ht="14.25" customHeight="1" x14ac:dyDescent="0.25">
      <c r="A156" s="274"/>
      <c r="B156" s="287"/>
      <c r="C156" s="279"/>
      <c r="D156" s="181"/>
      <c r="E156" s="183"/>
      <c r="F156" s="281"/>
      <c r="G156" s="30" t="s">
        <v>155</v>
      </c>
      <c r="H156" s="29">
        <v>-1</v>
      </c>
    </row>
    <row r="157" spans="1:8" ht="14.25" customHeight="1" x14ac:dyDescent="0.25">
      <c r="A157" s="274"/>
      <c r="B157" s="287"/>
      <c r="C157" s="279" t="s">
        <v>238</v>
      </c>
      <c r="D157" s="181">
        <v>6</v>
      </c>
      <c r="E157" s="183" t="s">
        <v>239</v>
      </c>
      <c r="F157" s="281"/>
      <c r="G157" s="30" t="s">
        <v>152</v>
      </c>
      <c r="H157" s="31" t="s">
        <v>153</v>
      </c>
    </row>
    <row r="158" spans="1:8" ht="14.25" customHeight="1" x14ac:dyDescent="0.25">
      <c r="A158" s="274"/>
      <c r="B158" s="287" t="s">
        <v>240</v>
      </c>
      <c r="C158" s="279"/>
      <c r="D158" s="181"/>
      <c r="E158" s="183"/>
      <c r="F158" s="281"/>
      <c r="G158" s="28" t="s">
        <v>154</v>
      </c>
      <c r="H158" s="29">
        <v>0</v>
      </c>
    </row>
    <row r="159" spans="1:8" ht="14.25" customHeight="1" x14ac:dyDescent="0.25">
      <c r="A159" s="274"/>
      <c r="B159" s="287"/>
      <c r="C159" s="279"/>
      <c r="D159" s="181"/>
      <c r="E159" s="183"/>
      <c r="F159" s="281"/>
      <c r="G159" s="30" t="s">
        <v>155</v>
      </c>
      <c r="H159" s="29">
        <v>-1</v>
      </c>
    </row>
    <row r="160" spans="1:8" ht="14.25" customHeight="1" x14ac:dyDescent="0.25">
      <c r="A160" s="274"/>
      <c r="B160" s="287"/>
      <c r="C160" s="279" t="s">
        <v>241</v>
      </c>
      <c r="D160" s="181">
        <v>7</v>
      </c>
      <c r="E160" s="183" t="s">
        <v>242</v>
      </c>
      <c r="F160" s="281"/>
      <c r="G160" s="30" t="s">
        <v>152</v>
      </c>
      <c r="H160" s="31" t="s">
        <v>153</v>
      </c>
    </row>
    <row r="161" spans="1:8" ht="14.25" customHeight="1" x14ac:dyDescent="0.25">
      <c r="A161" s="274"/>
      <c r="B161" s="287"/>
      <c r="C161" s="279"/>
      <c r="D161" s="181"/>
      <c r="E161" s="183"/>
      <c r="F161" s="281"/>
      <c r="G161" s="28" t="s">
        <v>154</v>
      </c>
      <c r="H161" s="29">
        <v>0</v>
      </c>
    </row>
    <row r="162" spans="1:8" ht="14.25" customHeight="1" thickBot="1" x14ac:dyDescent="0.3">
      <c r="A162" s="275"/>
      <c r="B162" s="288"/>
      <c r="C162" s="289"/>
      <c r="D162" s="207"/>
      <c r="E162" s="290"/>
      <c r="F162" s="291"/>
      <c r="G162" s="33" t="s">
        <v>155</v>
      </c>
      <c r="H162" s="32">
        <v>-1</v>
      </c>
    </row>
    <row r="165" spans="1:8" ht="14.25" customHeight="1" x14ac:dyDescent="0.25">
      <c r="D165" s="34"/>
    </row>
    <row r="166" spans="1:8" ht="14.25" customHeight="1" x14ac:dyDescent="0.25">
      <c r="D166" s="34"/>
      <c r="E166" s="34"/>
      <c r="F166" s="36"/>
      <c r="G166" s="34"/>
    </row>
    <row r="167" spans="1:8" ht="14.25" customHeight="1" x14ac:dyDescent="0.25">
      <c r="D167" s="34"/>
      <c r="E167" s="34"/>
      <c r="F167" s="36"/>
      <c r="G167" s="34"/>
    </row>
    <row r="168" spans="1:8" ht="14.25" customHeight="1" x14ac:dyDescent="0.25">
      <c r="D168" s="34"/>
      <c r="E168" s="34"/>
      <c r="F168" s="36"/>
      <c r="G168" s="34"/>
    </row>
    <row r="169" spans="1:8" ht="14.25" customHeight="1" x14ac:dyDescent="0.25">
      <c r="D169" s="34"/>
      <c r="E169" s="34"/>
      <c r="F169" s="36"/>
      <c r="G169" s="34"/>
    </row>
    <row r="170" spans="1:8" ht="14.25" customHeight="1" x14ac:dyDescent="0.25">
      <c r="D170" s="34"/>
      <c r="E170" s="34"/>
      <c r="F170" s="36"/>
      <c r="G170" s="34"/>
    </row>
    <row r="171" spans="1:8" ht="14.25" customHeight="1" x14ac:dyDescent="0.25">
      <c r="D171" s="34"/>
      <c r="E171" s="34"/>
      <c r="F171" s="36"/>
      <c r="G171" s="34"/>
    </row>
  </sheetData>
  <mergeCells count="201">
    <mergeCell ref="F160:F162"/>
    <mergeCell ref="C154:C156"/>
    <mergeCell ref="D154:D156"/>
    <mergeCell ref="E154:E156"/>
    <mergeCell ref="F154:F156"/>
    <mergeCell ref="C157:C159"/>
    <mergeCell ref="D157:D159"/>
    <mergeCell ref="E157:E159"/>
    <mergeCell ref="F157:F159"/>
    <mergeCell ref="A142:A162"/>
    <mergeCell ref="B142:B146"/>
    <mergeCell ref="C142:C144"/>
    <mergeCell ref="D142:D144"/>
    <mergeCell ref="E142:E144"/>
    <mergeCell ref="F142:F144"/>
    <mergeCell ref="C145:C147"/>
    <mergeCell ref="D145:D147"/>
    <mergeCell ref="E145:E147"/>
    <mergeCell ref="F145:F147"/>
    <mergeCell ref="B147:B151"/>
    <mergeCell ref="C148:C150"/>
    <mergeCell ref="D148:D150"/>
    <mergeCell ref="E148:E150"/>
    <mergeCell ref="F148:F150"/>
    <mergeCell ref="C151:C153"/>
    <mergeCell ref="D151:D153"/>
    <mergeCell ref="E151:E153"/>
    <mergeCell ref="F151:F153"/>
    <mergeCell ref="B152:B157"/>
    <mergeCell ref="B158:B162"/>
    <mergeCell ref="C160:C162"/>
    <mergeCell ref="D160:D162"/>
    <mergeCell ref="E160:E162"/>
    <mergeCell ref="H127:H129"/>
    <mergeCell ref="D130:D132"/>
    <mergeCell ref="E130:E132"/>
    <mergeCell ref="F130:F132"/>
    <mergeCell ref="D133:D135"/>
    <mergeCell ref="E133:E135"/>
    <mergeCell ref="F133:F135"/>
    <mergeCell ref="G133:G135"/>
    <mergeCell ref="H133:H135"/>
    <mergeCell ref="E124:E126"/>
    <mergeCell ref="F124:F126"/>
    <mergeCell ref="D127:D129"/>
    <mergeCell ref="E127:E129"/>
    <mergeCell ref="F127:F129"/>
    <mergeCell ref="G127:G129"/>
    <mergeCell ref="A118:C119"/>
    <mergeCell ref="D118:D120"/>
    <mergeCell ref="E118:E120"/>
    <mergeCell ref="F118:F120"/>
    <mergeCell ref="A120:C121"/>
    <mergeCell ref="D121:D123"/>
    <mergeCell ref="E121:E123"/>
    <mergeCell ref="F121:F123"/>
    <mergeCell ref="A122:C141"/>
    <mergeCell ref="D124:D126"/>
    <mergeCell ref="D136:D138"/>
    <mergeCell ref="E136:E138"/>
    <mergeCell ref="F136:F138"/>
    <mergeCell ref="D139:D141"/>
    <mergeCell ref="E139:E141"/>
    <mergeCell ref="F139:F141"/>
    <mergeCell ref="G100:G102"/>
    <mergeCell ref="H100:H102"/>
    <mergeCell ref="D103:D105"/>
    <mergeCell ref="E103:E105"/>
    <mergeCell ref="F103:F105"/>
    <mergeCell ref="G103:G105"/>
    <mergeCell ref="H103:H105"/>
    <mergeCell ref="A91:C113"/>
    <mergeCell ref="D91:D93"/>
    <mergeCell ref="E91:E93"/>
    <mergeCell ref="F91:F93"/>
    <mergeCell ref="D94:D96"/>
    <mergeCell ref="D112:D114"/>
    <mergeCell ref="E112:E114"/>
    <mergeCell ref="F112:F114"/>
    <mergeCell ref="G112:G114"/>
    <mergeCell ref="H112:H114"/>
    <mergeCell ref="A114:C115"/>
    <mergeCell ref="D115:D117"/>
    <mergeCell ref="E115:E117"/>
    <mergeCell ref="F115:F117"/>
    <mergeCell ref="A116:C117"/>
    <mergeCell ref="E94:E96"/>
    <mergeCell ref="F94:F96"/>
    <mergeCell ref="D97:D99"/>
    <mergeCell ref="E97:E99"/>
    <mergeCell ref="F97:F99"/>
    <mergeCell ref="D106:D108"/>
    <mergeCell ref="E106:E108"/>
    <mergeCell ref="F106:F108"/>
    <mergeCell ref="D109:D111"/>
    <mergeCell ref="E109:E111"/>
    <mergeCell ref="F109:F111"/>
    <mergeCell ref="D100:D102"/>
    <mergeCell ref="E100:E102"/>
    <mergeCell ref="F100:F102"/>
    <mergeCell ref="D85:D87"/>
    <mergeCell ref="E85:E87"/>
    <mergeCell ref="F85:F87"/>
    <mergeCell ref="D88:D90"/>
    <mergeCell ref="E88:E90"/>
    <mergeCell ref="F88:F90"/>
    <mergeCell ref="D79:D81"/>
    <mergeCell ref="E79:E81"/>
    <mergeCell ref="F79:F81"/>
    <mergeCell ref="D82:D84"/>
    <mergeCell ref="E82:E84"/>
    <mergeCell ref="F82:F84"/>
    <mergeCell ref="F55:F57"/>
    <mergeCell ref="D58:D60"/>
    <mergeCell ref="E58:E60"/>
    <mergeCell ref="F58:F60"/>
    <mergeCell ref="D73:D75"/>
    <mergeCell ref="E73:E75"/>
    <mergeCell ref="F73:F75"/>
    <mergeCell ref="D76:D78"/>
    <mergeCell ref="E76:E78"/>
    <mergeCell ref="F76:F78"/>
    <mergeCell ref="D67:D69"/>
    <mergeCell ref="E67:E69"/>
    <mergeCell ref="F67:F69"/>
    <mergeCell ref="D70:D72"/>
    <mergeCell ref="E70:E72"/>
    <mergeCell ref="F70:F72"/>
    <mergeCell ref="D49:D51"/>
    <mergeCell ref="E49:E51"/>
    <mergeCell ref="F49:F51"/>
    <mergeCell ref="D52:D54"/>
    <mergeCell ref="E52:E54"/>
    <mergeCell ref="F52:F54"/>
    <mergeCell ref="A40:C90"/>
    <mergeCell ref="D40:D42"/>
    <mergeCell ref="E40:E42"/>
    <mergeCell ref="F40:F42"/>
    <mergeCell ref="D43:D45"/>
    <mergeCell ref="E43:E45"/>
    <mergeCell ref="F43:F45"/>
    <mergeCell ref="D46:D48"/>
    <mergeCell ref="E46:E48"/>
    <mergeCell ref="F46:F48"/>
    <mergeCell ref="D61:D63"/>
    <mergeCell ref="E61:E63"/>
    <mergeCell ref="F61:F63"/>
    <mergeCell ref="D64:D66"/>
    <mergeCell ref="E64:E66"/>
    <mergeCell ref="F64:F66"/>
    <mergeCell ref="D55:D57"/>
    <mergeCell ref="E55:E57"/>
    <mergeCell ref="G37:G39"/>
    <mergeCell ref="H37:H39"/>
    <mergeCell ref="A38:C39"/>
    <mergeCell ref="F31:F33"/>
    <mergeCell ref="A32:C33"/>
    <mergeCell ref="A34:C35"/>
    <mergeCell ref="D34:D36"/>
    <mergeCell ref="E34:E36"/>
    <mergeCell ref="F34:F36"/>
    <mergeCell ref="A36:C36"/>
    <mergeCell ref="A28:C31"/>
    <mergeCell ref="D28:D30"/>
    <mergeCell ref="E28:E30"/>
    <mergeCell ref="F28:F30"/>
    <mergeCell ref="D31:D33"/>
    <mergeCell ref="E31:E33"/>
    <mergeCell ref="D37:D39"/>
    <mergeCell ref="E37:E39"/>
    <mergeCell ref="F37:F39"/>
    <mergeCell ref="A16:C18"/>
    <mergeCell ref="D16:D18"/>
    <mergeCell ref="E16:E18"/>
    <mergeCell ref="F16:F18"/>
    <mergeCell ref="A19:C27"/>
    <mergeCell ref="D19:D21"/>
    <mergeCell ref="E19:E21"/>
    <mergeCell ref="F19:F21"/>
    <mergeCell ref="D22:D24"/>
    <mergeCell ref="E22:E24"/>
    <mergeCell ref="F22:F24"/>
    <mergeCell ref="D25:D27"/>
    <mergeCell ref="E25:E27"/>
    <mergeCell ref="F25:F27"/>
    <mergeCell ref="F8:F10"/>
    <mergeCell ref="D11:D13"/>
    <mergeCell ref="E11:E13"/>
    <mergeCell ref="F11:F13"/>
    <mergeCell ref="A14:C14"/>
    <mergeCell ref="A15:C15"/>
    <mergeCell ref="B1:C1"/>
    <mergeCell ref="A2:C13"/>
    <mergeCell ref="D2:D4"/>
    <mergeCell ref="E2:E4"/>
    <mergeCell ref="F2:F4"/>
    <mergeCell ref="D5:D7"/>
    <mergeCell ref="E5:E7"/>
    <mergeCell ref="F5:F7"/>
    <mergeCell ref="D8:D10"/>
    <mergeCell ref="E8:E10"/>
  </mergeCells>
  <printOptions horizontalCentered="1"/>
  <pageMargins left="0.39370078740157483" right="0.39370078740157483" top="1.1811023622047245" bottom="0.78740157480314965" header="0.78740157480314965" footer="0.59055118110236227"/>
  <pageSetup paperSize="9" scale="67" fitToHeight="4" orientation="landscape" verticalDpi="200" r:id="rId1"/>
  <headerFooter>
    <oddHeader>&amp;C&amp;"Arial,Grassetto"&amp;20Allegato n. 3: Elenco regionale delle attrezzature</oddHeader>
    <oddFooter>&amp;C&amp;"Arial,Grassetto"&amp;16pag. n. &amp;P di &amp;N</oddFooter>
  </headerFooter>
  <rowBreaks count="3" manualBreakCount="3">
    <brk id="36" max="16383" man="1"/>
    <brk id="81" max="16383" man="1"/>
    <brk id="1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K13"/>
  <sheetViews>
    <sheetView workbookViewId="0">
      <selection activeCell="C5" sqref="C5:C6"/>
    </sheetView>
  </sheetViews>
  <sheetFormatPr defaultColWidth="8.85546875" defaultRowHeight="12.75" x14ac:dyDescent="0.2"/>
  <cols>
    <col min="1" max="1" width="15.7109375" style="10" customWidth="1"/>
    <col min="2" max="2" width="18.5703125" style="10" customWidth="1"/>
    <col min="3" max="3" width="17.28515625" style="10" customWidth="1"/>
    <col min="4" max="4" width="2.85546875" style="10" customWidth="1"/>
    <col min="5" max="5" width="19.85546875" style="10" customWidth="1"/>
    <col min="6" max="10" width="8.85546875" style="10"/>
    <col min="11" max="11" width="10.5703125" style="10" customWidth="1"/>
    <col min="12" max="12" width="9.140625" style="10" customWidth="1"/>
    <col min="13" max="14" width="8.85546875" style="10"/>
    <col min="15" max="15" width="19.28515625" style="10" bestFit="1" customWidth="1"/>
    <col min="16" max="16384" width="8.85546875" style="10"/>
  </cols>
  <sheetData>
    <row r="1" spans="1:11" x14ac:dyDescent="0.2">
      <c r="E1" s="292" t="s">
        <v>243</v>
      </c>
      <c r="F1" s="292"/>
      <c r="G1" s="292"/>
      <c r="H1" s="292"/>
      <c r="I1" s="292"/>
      <c r="J1" s="292"/>
    </row>
    <row r="2" spans="1:11" ht="57" customHeight="1" x14ac:dyDescent="0.2">
      <c r="A2" s="37" t="s">
        <v>244</v>
      </c>
      <c r="B2" s="38" t="s">
        <v>245</v>
      </c>
      <c r="E2" s="39" t="s">
        <v>246</v>
      </c>
      <c r="F2" s="40">
        <v>3</v>
      </c>
      <c r="G2" s="40">
        <v>2</v>
      </c>
      <c r="H2" s="40">
        <v>1</v>
      </c>
      <c r="I2" s="40">
        <v>0</v>
      </c>
      <c r="J2" s="40">
        <v>-1</v>
      </c>
    </row>
    <row r="3" spans="1:11" ht="15.75" x14ac:dyDescent="0.2">
      <c r="A3" s="41" t="s">
        <v>247</v>
      </c>
      <c r="B3" s="42" t="s">
        <v>153</v>
      </c>
      <c r="E3" s="41" t="s">
        <v>248</v>
      </c>
      <c r="F3" s="41" t="s">
        <v>57</v>
      </c>
      <c r="G3" s="41" t="s">
        <v>58</v>
      </c>
      <c r="H3" s="41" t="s">
        <v>138</v>
      </c>
      <c r="I3" s="41" t="s">
        <v>139</v>
      </c>
      <c r="J3" s="41" t="s">
        <v>56</v>
      </c>
    </row>
    <row r="4" spans="1:11" ht="15.75" x14ac:dyDescent="0.2">
      <c r="A4" s="43" t="s">
        <v>249</v>
      </c>
      <c r="B4" s="44">
        <v>0</v>
      </c>
      <c r="K4" s="45"/>
    </row>
    <row r="5" spans="1:11" ht="15.75" x14ac:dyDescent="0.2">
      <c r="A5" s="41" t="s">
        <v>250</v>
      </c>
      <c r="B5" s="44">
        <v>-1</v>
      </c>
    </row>
    <row r="6" spans="1:11" ht="15.75" x14ac:dyDescent="0.2">
      <c r="A6" s="41" t="s">
        <v>180</v>
      </c>
      <c r="B6" s="44">
        <v>-2</v>
      </c>
    </row>
    <row r="8" spans="1:11" x14ac:dyDescent="0.2">
      <c r="E8" s="46"/>
      <c r="F8" s="46"/>
      <c r="G8" s="46"/>
      <c r="H8" s="46"/>
      <c r="I8" s="46"/>
      <c r="J8" s="46"/>
      <c r="K8" s="46"/>
    </row>
    <row r="9" spans="1:11" ht="21" customHeight="1" thickBot="1" x14ac:dyDescent="0.25">
      <c r="B9" s="293" t="s">
        <v>251</v>
      </c>
      <c r="C9" s="47" t="s">
        <v>252</v>
      </c>
      <c r="D9" s="48"/>
      <c r="E9" s="46"/>
      <c r="F9" s="46"/>
      <c r="G9" s="46"/>
      <c r="H9" s="46"/>
      <c r="I9" s="46"/>
      <c r="J9" s="46"/>
      <c r="K9" s="46"/>
    </row>
    <row r="10" spans="1:11" ht="21" customHeight="1" x14ac:dyDescent="0.2">
      <c r="B10" s="294"/>
      <c r="C10" s="49" t="s">
        <v>253</v>
      </c>
      <c r="D10" s="48"/>
      <c r="E10" s="46"/>
      <c r="F10" s="46"/>
      <c r="G10" s="46"/>
      <c r="H10" s="46"/>
      <c r="I10" s="46"/>
      <c r="J10" s="46"/>
    </row>
    <row r="11" spans="1:11" x14ac:dyDescent="0.2">
      <c r="E11" s="46"/>
      <c r="F11" s="46"/>
      <c r="G11" s="46"/>
      <c r="H11" s="46"/>
      <c r="I11" s="46"/>
      <c r="J11" s="46"/>
    </row>
    <row r="12" spans="1:11" x14ac:dyDescent="0.2">
      <c r="E12" s="46"/>
      <c r="F12" s="46"/>
      <c r="G12" s="46"/>
      <c r="H12" s="46"/>
      <c r="I12" s="46"/>
      <c r="J12" s="46"/>
      <c r="K12" s="45"/>
    </row>
    <row r="13" spans="1:11" x14ac:dyDescent="0.2">
      <c r="C13" s="50"/>
      <c r="E13" s="46"/>
      <c r="F13" s="46"/>
      <c r="G13" s="46"/>
      <c r="H13" s="46"/>
      <c r="I13" s="46"/>
      <c r="J13" s="46"/>
    </row>
  </sheetData>
  <mergeCells count="2">
    <mergeCell ref="E1:J1"/>
    <mergeCell ref="B9:B10"/>
  </mergeCells>
  <printOptions horizontalCentered="1"/>
  <pageMargins left="0.70866141732283472" right="0.70866141732283472" top="1.3385826771653544" bottom="0.74803149606299213" header="0.70866141732283472" footer="0.31496062992125984"/>
  <pageSetup paperSize="9" orientation="landscape" r:id="rId1"/>
  <headerFooter>
    <oddHeader>&amp;C&amp;"Arial,Grassetto"&amp;18ALGORITMO Indicatore Tecnologia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F36"/>
  <sheetViews>
    <sheetView workbookViewId="0">
      <pane xSplit="2" ySplit="4" topLeftCell="C5" activePane="bottomRight" state="frozen"/>
      <selection activeCell="C5" sqref="C5:C6"/>
      <selection pane="topRight" activeCell="C5" sqref="C5:C6"/>
      <selection pane="bottomLeft" activeCell="C5" sqref="C5:C6"/>
      <selection pane="bottomRight" activeCell="C5" sqref="C5:C6"/>
    </sheetView>
  </sheetViews>
  <sheetFormatPr defaultColWidth="8.85546875" defaultRowHeight="12.75" x14ac:dyDescent="0.2"/>
  <cols>
    <col min="1" max="1" width="8.85546875" style="10"/>
    <col min="2" max="2" width="47.140625" style="10" customWidth="1"/>
    <col min="3" max="3" width="9.85546875" style="10" bestFit="1" customWidth="1"/>
    <col min="4" max="4" width="11.85546875" style="10" bestFit="1" customWidth="1"/>
    <col min="5" max="5" width="12.28515625" style="10" customWidth="1"/>
    <col min="6" max="6" width="11.28515625" style="10" customWidth="1"/>
    <col min="7" max="16384" width="8.85546875" style="10"/>
  </cols>
  <sheetData>
    <row r="1" spans="1:6" x14ac:dyDescent="0.2">
      <c r="B1" s="295" t="s">
        <v>254</v>
      </c>
      <c r="C1" s="295"/>
      <c r="D1" s="295"/>
      <c r="E1" s="295"/>
      <c r="F1" s="295"/>
    </row>
    <row r="3" spans="1:6" x14ac:dyDescent="0.2">
      <c r="B3" s="51" t="s">
        <v>255</v>
      </c>
    </row>
    <row r="4" spans="1:6" ht="34.9" customHeight="1" x14ac:dyDescent="0.2">
      <c r="A4" s="41" t="s">
        <v>256</v>
      </c>
      <c r="B4" s="41" t="s">
        <v>257</v>
      </c>
      <c r="C4" s="52" t="s">
        <v>258</v>
      </c>
      <c r="D4" s="41" t="s">
        <v>149</v>
      </c>
      <c r="E4" s="52" t="s">
        <v>131</v>
      </c>
      <c r="F4" s="52" t="s">
        <v>246</v>
      </c>
    </row>
    <row r="5" spans="1:6" x14ac:dyDescent="0.2">
      <c r="A5" s="30">
        <v>1</v>
      </c>
      <c r="B5" s="53" t="s">
        <v>259</v>
      </c>
      <c r="C5" s="13">
        <v>2</v>
      </c>
      <c r="D5" s="13">
        <v>1</v>
      </c>
      <c r="E5" s="296">
        <f>(SUM(D5:D10)/A10)</f>
        <v>0.33333333333333331</v>
      </c>
      <c r="F5" s="282" t="s">
        <v>260</v>
      </c>
    </row>
    <row r="6" spans="1:6" x14ac:dyDescent="0.2">
      <c r="A6" s="30">
        <v>2</v>
      </c>
      <c r="B6" s="53" t="s">
        <v>259</v>
      </c>
      <c r="C6" s="13">
        <v>10</v>
      </c>
      <c r="D6" s="13">
        <v>0</v>
      </c>
      <c r="E6" s="297"/>
      <c r="F6" s="299"/>
    </row>
    <row r="7" spans="1:6" x14ac:dyDescent="0.2">
      <c r="A7" s="30">
        <v>3</v>
      </c>
      <c r="B7" s="54" t="s">
        <v>261</v>
      </c>
      <c r="C7" s="13">
        <v>1</v>
      </c>
      <c r="D7" s="13">
        <v>1</v>
      </c>
      <c r="E7" s="297"/>
      <c r="F7" s="299"/>
    </row>
    <row r="8" spans="1:6" x14ac:dyDescent="0.2">
      <c r="A8" s="30">
        <v>4</v>
      </c>
      <c r="B8" s="54" t="s">
        <v>261</v>
      </c>
      <c r="C8" s="13">
        <v>15</v>
      </c>
      <c r="D8" s="13">
        <v>-1</v>
      </c>
      <c r="E8" s="297"/>
      <c r="F8" s="299"/>
    </row>
    <row r="9" spans="1:6" ht="38.25" x14ac:dyDescent="0.2">
      <c r="A9" s="30">
        <v>5</v>
      </c>
      <c r="B9" s="55" t="s">
        <v>262</v>
      </c>
      <c r="C9" s="13">
        <v>5</v>
      </c>
      <c r="D9" s="13">
        <v>1</v>
      </c>
      <c r="E9" s="297"/>
      <c r="F9" s="299"/>
    </row>
    <row r="10" spans="1:6" ht="38.25" x14ac:dyDescent="0.2">
      <c r="A10" s="30">
        <v>6</v>
      </c>
      <c r="B10" s="55" t="s">
        <v>262</v>
      </c>
      <c r="C10" s="13">
        <v>6</v>
      </c>
      <c r="D10" s="13">
        <v>0</v>
      </c>
      <c r="E10" s="298"/>
      <c r="F10" s="300"/>
    </row>
    <row r="14" spans="1:6" x14ac:dyDescent="0.2">
      <c r="B14" s="295" t="s">
        <v>263</v>
      </c>
      <c r="C14" s="295"/>
      <c r="D14" s="295"/>
      <c r="E14" s="295"/>
      <c r="F14" s="295"/>
    </row>
    <row r="16" spans="1:6" ht="25.5" x14ac:dyDescent="0.2">
      <c r="B16" s="56" t="s">
        <v>264</v>
      </c>
    </row>
    <row r="17" spans="1:6" ht="34.9" customHeight="1" x14ac:dyDescent="0.2">
      <c r="A17" s="41" t="s">
        <v>256</v>
      </c>
      <c r="B17" s="41" t="s">
        <v>257</v>
      </c>
      <c r="C17" s="52" t="s">
        <v>258</v>
      </c>
      <c r="D17" s="41" t="s">
        <v>149</v>
      </c>
      <c r="E17" s="52" t="s">
        <v>131</v>
      </c>
      <c r="F17" s="52" t="s">
        <v>246</v>
      </c>
    </row>
    <row r="18" spans="1:6" ht="12.75" customHeight="1" x14ac:dyDescent="0.2">
      <c r="A18" s="30">
        <v>1</v>
      </c>
      <c r="B18" s="57" t="s">
        <v>265</v>
      </c>
      <c r="C18" s="13">
        <v>1</v>
      </c>
      <c r="D18" s="13">
        <v>1</v>
      </c>
      <c r="E18" s="296">
        <f>(SUM(D18:D24)/A24)</f>
        <v>0.2857142857142857</v>
      </c>
      <c r="F18" s="282" t="s">
        <v>260</v>
      </c>
    </row>
    <row r="19" spans="1:6" x14ac:dyDescent="0.2">
      <c r="A19" s="30">
        <v>2</v>
      </c>
      <c r="B19" s="57" t="s">
        <v>265</v>
      </c>
      <c r="C19" s="13">
        <v>7</v>
      </c>
      <c r="D19" s="13">
        <v>0</v>
      </c>
      <c r="E19" s="297"/>
      <c r="F19" s="283"/>
    </row>
    <row r="20" spans="1:6" x14ac:dyDescent="0.2">
      <c r="A20" s="30">
        <v>3</v>
      </c>
      <c r="B20" s="57" t="s">
        <v>266</v>
      </c>
      <c r="C20" s="41" t="s">
        <v>180</v>
      </c>
      <c r="D20" s="13">
        <v>-2</v>
      </c>
      <c r="E20" s="297"/>
      <c r="F20" s="283"/>
    </row>
    <row r="21" spans="1:6" x14ac:dyDescent="0.2">
      <c r="A21" s="30">
        <v>4</v>
      </c>
      <c r="B21" s="57" t="s">
        <v>267</v>
      </c>
      <c r="C21" s="13">
        <v>2</v>
      </c>
      <c r="D21" s="13">
        <v>1</v>
      </c>
      <c r="E21" s="297"/>
      <c r="F21" s="283"/>
    </row>
    <row r="22" spans="1:6" x14ac:dyDescent="0.2">
      <c r="A22" s="30">
        <v>5</v>
      </c>
      <c r="B22" s="57" t="s">
        <v>267</v>
      </c>
      <c r="C22" s="13">
        <v>5</v>
      </c>
      <c r="D22" s="13">
        <v>1</v>
      </c>
      <c r="E22" s="297"/>
      <c r="F22" s="283"/>
    </row>
    <row r="23" spans="1:6" x14ac:dyDescent="0.2">
      <c r="A23" s="30">
        <v>6</v>
      </c>
      <c r="B23" s="57" t="s">
        <v>223</v>
      </c>
      <c r="C23" s="13">
        <v>1</v>
      </c>
      <c r="D23" s="13">
        <v>1</v>
      </c>
      <c r="E23" s="297"/>
      <c r="F23" s="283"/>
    </row>
    <row r="24" spans="1:6" x14ac:dyDescent="0.2">
      <c r="A24" s="30">
        <v>7</v>
      </c>
      <c r="B24" s="57" t="s">
        <v>223</v>
      </c>
      <c r="C24" s="13">
        <v>7</v>
      </c>
      <c r="D24" s="13">
        <v>0</v>
      </c>
      <c r="E24" s="298"/>
      <c r="F24" s="284"/>
    </row>
    <row r="28" spans="1:6" x14ac:dyDescent="0.2">
      <c r="B28" s="295" t="s">
        <v>268</v>
      </c>
      <c r="C28" s="295"/>
      <c r="D28" s="295"/>
      <c r="E28" s="295"/>
      <c r="F28" s="295"/>
    </row>
    <row r="30" spans="1:6" ht="38.25" x14ac:dyDescent="0.2">
      <c r="B30" s="56" t="s">
        <v>269</v>
      </c>
    </row>
    <row r="31" spans="1:6" ht="34.9" customHeight="1" thickBot="1" x14ac:dyDescent="0.25">
      <c r="A31" s="41" t="s">
        <v>256</v>
      </c>
      <c r="B31" s="41" t="s">
        <v>257</v>
      </c>
      <c r="C31" s="52" t="s">
        <v>258</v>
      </c>
      <c r="D31" s="41" t="s">
        <v>149</v>
      </c>
      <c r="E31" s="52" t="s">
        <v>131</v>
      </c>
      <c r="F31" s="52" t="s">
        <v>246</v>
      </c>
    </row>
    <row r="32" spans="1:6" ht="12.75" customHeight="1" x14ac:dyDescent="0.2">
      <c r="A32" s="30">
        <v>1</v>
      </c>
      <c r="B32" s="58" t="s">
        <v>270</v>
      </c>
      <c r="C32" s="13">
        <v>5</v>
      </c>
      <c r="D32" s="13">
        <v>1</v>
      </c>
      <c r="E32" s="296">
        <f>(SUM(D32:D36)/A36)</f>
        <v>0.8</v>
      </c>
      <c r="F32" s="282" t="s">
        <v>271</v>
      </c>
    </row>
    <row r="33" spans="1:6" x14ac:dyDescent="0.2">
      <c r="A33" s="30">
        <v>2</v>
      </c>
      <c r="B33" s="59" t="s">
        <v>272</v>
      </c>
      <c r="C33" s="13">
        <v>2</v>
      </c>
      <c r="D33" s="13">
        <v>1</v>
      </c>
      <c r="E33" s="297"/>
      <c r="F33" s="283"/>
    </row>
    <row r="34" spans="1:6" x14ac:dyDescent="0.2">
      <c r="A34" s="30">
        <v>3</v>
      </c>
      <c r="B34" s="59" t="s">
        <v>273</v>
      </c>
      <c r="C34" s="13">
        <v>3</v>
      </c>
      <c r="D34" s="13">
        <v>1</v>
      </c>
      <c r="E34" s="297"/>
      <c r="F34" s="283"/>
    </row>
    <row r="35" spans="1:6" ht="25.5" x14ac:dyDescent="0.2">
      <c r="A35" s="30">
        <v>4</v>
      </c>
      <c r="B35" s="59" t="s">
        <v>234</v>
      </c>
      <c r="C35" s="13">
        <v>1</v>
      </c>
      <c r="D35" s="13">
        <v>1</v>
      </c>
      <c r="E35" s="297"/>
      <c r="F35" s="283"/>
    </row>
    <row r="36" spans="1:6" ht="25.5" x14ac:dyDescent="0.2">
      <c r="A36" s="30">
        <v>5</v>
      </c>
      <c r="B36" s="59" t="s">
        <v>234</v>
      </c>
      <c r="C36" s="13">
        <v>10</v>
      </c>
      <c r="D36" s="13">
        <v>0</v>
      </c>
      <c r="E36" s="298"/>
      <c r="F36" s="284"/>
    </row>
  </sheetData>
  <mergeCells count="9">
    <mergeCell ref="B28:F28"/>
    <mergeCell ref="E32:E36"/>
    <mergeCell ref="F32:F36"/>
    <mergeCell ref="B1:F1"/>
    <mergeCell ref="E5:E10"/>
    <mergeCell ref="F5:F10"/>
    <mergeCell ref="B14:F14"/>
    <mergeCell ref="E18:E24"/>
    <mergeCell ref="F18:F24"/>
  </mergeCells>
  <printOptions horizontalCentered="1"/>
  <pageMargins left="0.70866141732283472" right="0.70866141732283472" top="1.3385826771653544" bottom="0.74803149606299213" header="0.70866141732283472" footer="0.31496062992125984"/>
  <pageSetup paperSize="9" scale="86" orientation="portrait" r:id="rId1"/>
  <headerFooter>
    <oddHeader>&amp;C&amp;"Arial,Grassetto"&amp;20Indicatore Tecnologia: esempi di applicazione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5</vt:i4>
      </vt:variant>
    </vt:vector>
  </HeadingPairs>
  <TitlesOfParts>
    <vt:vector size="11" baseType="lpstr">
      <vt:lpstr>Tracciato di rilevazione_2022</vt:lpstr>
      <vt:lpstr>Tracciato di rilevazione_2023</vt:lpstr>
      <vt:lpstr>Note di compilazione</vt:lpstr>
      <vt:lpstr>BRANCHE-Apparecchiature</vt:lpstr>
      <vt:lpstr>Algoritmo</vt:lpstr>
      <vt:lpstr>Esempi applicazione</vt:lpstr>
      <vt:lpstr>'Tracciato di rilevazione_2022'!Area_stampa</vt:lpstr>
      <vt:lpstr>'Tracciato di rilevazione_2023'!Area_stampa</vt:lpstr>
      <vt:lpstr>'BRANCHE-Apparecchiature'!Titoli_stampa</vt:lpstr>
      <vt:lpstr>'Tracciato di rilevazione_2022'!Titoli_stampa</vt:lpstr>
      <vt:lpstr>'Tracciato di rilevazione_2023'!Titoli_stampa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CORCIONE</dc:creator>
  <cp:lastModifiedBy>Marurizio Cartalemi</cp:lastModifiedBy>
  <cp:lastPrinted>2024-02-19T11:58:40Z</cp:lastPrinted>
  <dcterms:created xsi:type="dcterms:W3CDTF">2023-02-08T12:31:04Z</dcterms:created>
  <dcterms:modified xsi:type="dcterms:W3CDTF">2025-02-12T13:20:27Z</dcterms:modified>
</cp:coreProperties>
</file>