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urizio.cartalemi\Desktop\Tetti 2025\Invio ghidelli\Per INVIO\Medicina nucleare\"/>
    </mc:Choice>
  </mc:AlternateContent>
  <bookViews>
    <workbookView xWindow="0" yWindow="0" windowWidth="28800" windowHeight="12300" tabRatio="702"/>
  </bookViews>
  <sheets>
    <sheet name="Tracciato di rilevazione_2022" sheetId="5" r:id="rId1"/>
    <sheet name="Tracciato di rilevazione_2023" sheetId="10" r:id="rId2"/>
    <sheet name="Note di compilazione" sheetId="3" r:id="rId3"/>
    <sheet name="BRANCHE-Apparecchiature" sheetId="6" r:id="rId4"/>
    <sheet name="Algoritmo" sheetId="7" r:id="rId5"/>
    <sheet name="Esempi applicazione" sheetId="8" r:id="rId6"/>
  </sheets>
  <externalReferences>
    <externalReference r:id="rId7"/>
    <externalReference r:id="rId8"/>
    <externalReference r:id="rId9"/>
  </externalReferences>
  <definedNames>
    <definedName name="_xlnm._FilterDatabase" localSheetId="3" hidden="1">'BRANCHE-Apparecchiature'!$A$1:$F$141</definedName>
    <definedName name="_xlnm._FilterDatabase" localSheetId="0" hidden="1">'Tracciato di rilevazione_2022'!$Y$2:$AB$2</definedName>
    <definedName name="_xlnm._FilterDatabase" localSheetId="1" hidden="1">'Tracciato di rilevazione_2023'!$AG$2:$AH$2</definedName>
    <definedName name="_xlnm.Print_Area" localSheetId="0">'Tracciato di rilevazione_2022'!$A$1:$AS$10</definedName>
    <definedName name="_xlnm.Print_Area" localSheetId="1">'Tracciato di rilevazione_2023'!$A$1:$AS$10</definedName>
    <definedName name="_xlnm.Print_Titles" localSheetId="3">'BRANCHE-Apparecchiature'!$1:$1</definedName>
    <definedName name="_xlnm.Print_Titles" localSheetId="0">'Tracciato di rilevazione_2022'!$1:$2</definedName>
    <definedName name="_xlnm.Print_Titles" localSheetId="1">'Tracciato di rilevazione_2023'!$1:$2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5" l="1"/>
  <c r="S6" i="5"/>
  <c r="AG8" i="5" l="1"/>
  <c r="N8" i="10" l="1"/>
  <c r="S5" i="10" l="1"/>
  <c r="N5" i="10"/>
  <c r="AG4" i="10" l="1"/>
  <c r="AG5" i="10"/>
  <c r="AG6" i="10"/>
  <c r="AG7" i="10"/>
  <c r="AG8" i="10"/>
  <c r="AG9" i="10"/>
  <c r="AG10" i="10"/>
  <c r="AG3" i="10"/>
  <c r="Z4" i="10" l="1"/>
  <c r="Z5" i="10"/>
  <c r="Z6" i="10"/>
  <c r="Z7" i="10"/>
  <c r="Z8" i="10"/>
  <c r="Z9" i="10"/>
  <c r="Z10" i="10"/>
  <c r="Z3" i="10"/>
  <c r="Y10" i="10"/>
  <c r="Y4" i="10"/>
  <c r="Y5" i="10"/>
  <c r="AA5" i="10" s="1"/>
  <c r="Y6" i="10"/>
  <c r="Y7" i="10"/>
  <c r="Y8" i="10"/>
  <c r="AA8" i="10" s="1"/>
  <c r="Y9" i="10"/>
  <c r="AA6" i="10" l="1"/>
  <c r="AA9" i="10"/>
  <c r="AA4" i="10"/>
  <c r="AA7" i="10"/>
  <c r="AA10" i="10"/>
  <c r="Y3" i="10"/>
  <c r="AA3" i="10" s="1"/>
  <c r="S4" i="10" l="1"/>
  <c r="S6" i="10"/>
  <c r="S7" i="10"/>
  <c r="S9" i="10"/>
  <c r="S10" i="10"/>
  <c r="S3" i="10"/>
  <c r="Y9" i="5"/>
  <c r="AA9" i="5" s="1"/>
  <c r="Y10" i="5"/>
  <c r="Z8" i="5"/>
  <c r="Z9" i="5"/>
  <c r="Z10" i="5"/>
  <c r="Y8" i="5"/>
  <c r="AA8" i="5" l="1"/>
  <c r="AA10" i="5"/>
  <c r="AG4" i="5"/>
  <c r="AG5" i="5"/>
  <c r="AG6" i="5"/>
  <c r="AG7" i="5"/>
  <c r="AG9" i="5"/>
  <c r="AG10" i="5"/>
  <c r="AG3" i="5"/>
  <c r="Z6" i="5" l="1"/>
  <c r="Z7" i="5"/>
  <c r="Z4" i="5"/>
  <c r="Z5" i="5"/>
  <c r="Z3" i="5"/>
  <c r="Y4" i="5"/>
  <c r="Y5" i="5"/>
  <c r="Y6" i="5"/>
  <c r="AA6" i="5" s="1"/>
  <c r="Y7" i="5"/>
  <c r="Y3" i="5"/>
  <c r="AA3" i="5" l="1"/>
  <c r="AA7" i="5"/>
  <c r="AA5" i="5"/>
  <c r="AA4" i="5"/>
  <c r="S10" i="5"/>
  <c r="N10" i="5"/>
  <c r="N9" i="10" l="1"/>
  <c r="S9" i="5"/>
  <c r="N9" i="5"/>
  <c r="N6" i="10" l="1"/>
  <c r="N7" i="10"/>
  <c r="S7" i="5"/>
  <c r="N7" i="5"/>
  <c r="N4" i="10" l="1"/>
  <c r="N3" i="10" l="1"/>
  <c r="S5" i="5"/>
  <c r="N5" i="5"/>
  <c r="S3" i="5"/>
  <c r="N3" i="5"/>
  <c r="E32" i="8" l="1"/>
  <c r="E18" i="8"/>
  <c r="E5" i="8"/>
</calcChain>
</file>

<file path=xl/sharedStrings.xml><?xml version="1.0" encoding="utf-8"?>
<sst xmlns="http://schemas.openxmlformats.org/spreadsheetml/2006/main" count="678" uniqueCount="289">
  <si>
    <t>TECNOLOGIA</t>
  </si>
  <si>
    <t>COLLOCAZIONE TERRITORIALE</t>
  </si>
  <si>
    <t>INFORMATIZZAZIONE</t>
  </si>
  <si>
    <r>
      <t>Presenza d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 xml:space="preserve">certificazione 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 xml:space="preserve">SO 9001:2 01S 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n corso d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>va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>d</t>
    </r>
    <r>
      <rPr>
        <sz val="10"/>
        <color indexed="8"/>
        <rFont val="Arial"/>
        <family val="2"/>
      </rPr>
      <t>ità</t>
    </r>
  </si>
  <si>
    <r>
      <t xml:space="preserve">APPROPRIATEZZA </t>
    </r>
    <r>
      <rPr>
        <b/>
        <sz val="10"/>
        <color indexed="63"/>
        <rFont val="Arial"/>
        <family val="2"/>
      </rPr>
      <t>EROGATIVA</t>
    </r>
  </si>
  <si>
    <r>
      <rPr>
        <sz val="10"/>
        <color indexed="63"/>
        <rFont val="Arial"/>
        <family val="2"/>
      </rPr>
      <t>Inv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o s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stematico e continuativo de</t>
    </r>
    <r>
      <rPr>
        <sz val="10"/>
        <color indexed="8"/>
        <rFont val="Arial"/>
        <family val="2"/>
      </rPr>
      <t xml:space="preserve">i </t>
    </r>
    <r>
      <rPr>
        <sz val="10"/>
        <color indexed="63"/>
        <rFont val="Arial"/>
        <family val="2"/>
      </rPr>
      <t>referti a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Fascico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 San</t>
    </r>
    <r>
      <rPr>
        <sz val="10"/>
        <color indexed="8"/>
        <rFont val="Arial"/>
        <family val="2"/>
      </rPr>
      <t>it</t>
    </r>
    <r>
      <rPr>
        <sz val="10"/>
        <color indexed="63"/>
        <rFont val="Arial"/>
        <family val="2"/>
      </rPr>
      <t>ario E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ettron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co</t>
    </r>
  </si>
  <si>
    <t>ORGANIZZAZIONE</t>
  </si>
  <si>
    <t>Totale addetti</t>
  </si>
  <si>
    <t>Numero dipendenti laureati</t>
  </si>
  <si>
    <t xml:space="preserve">Numero dipendenti </t>
  </si>
  <si>
    <t>Totale dipendenti</t>
  </si>
  <si>
    <t>Presenza di certificazione ISO 9001:2015 in corso di validità</t>
  </si>
  <si>
    <r>
      <t>Rapporto tra fatturato netto annuo extratetto / tetto di spesa netta (prima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'app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>cazione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a regressione tariffaria)</t>
    </r>
  </si>
  <si>
    <t>Fatturato netto annuo extratetto</t>
  </si>
  <si>
    <t>Tetto di spesa netta (prima dell'applicazione della regressione tariffaria)</t>
  </si>
  <si>
    <r>
      <t xml:space="preserve">Numero di prestazioni di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aboratorio erogate ne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'anno (so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 xml:space="preserve">o per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branca de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a pato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ogia clinica)</t>
    </r>
  </si>
  <si>
    <r>
      <t>Rapporto tra numero</t>
    </r>
    <r>
      <rPr>
        <sz val="10"/>
        <color indexed="23"/>
        <rFont val="Arial"/>
        <family val="2"/>
      </rPr>
      <t xml:space="preserve"> </t>
    </r>
    <r>
      <rPr>
        <sz val="10"/>
        <color indexed="63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 xml:space="preserve">pendenti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aureati / tota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 d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pendenti</t>
    </r>
  </si>
  <si>
    <r>
      <t>Rapporto tra numero</t>
    </r>
    <r>
      <rPr>
        <sz val="10"/>
        <color indexed="23"/>
        <rFont val="Arial"/>
        <family val="2"/>
      </rPr>
      <t xml:space="preserve"> </t>
    </r>
    <r>
      <rPr>
        <sz val="10"/>
        <color indexed="63"/>
        <rFont val="Arial"/>
        <family val="2"/>
      </rPr>
      <t>d</t>
    </r>
    <r>
      <rPr>
        <sz val="10"/>
        <color indexed="8"/>
        <rFont val="Arial"/>
        <family val="2"/>
      </rPr>
      <t>i</t>
    </r>
    <r>
      <rPr>
        <sz val="10"/>
        <color indexed="63"/>
        <rFont val="Arial"/>
        <family val="2"/>
      </rPr>
      <t>pendenti / tota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 addetti</t>
    </r>
  </si>
  <si>
    <r>
      <t>Numero di giorni annui nei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sono state erogate prestazioni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R. (comprese que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su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si 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 xml:space="preserve">ca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regressione tariffaria)</t>
    </r>
  </si>
  <si>
    <r>
      <t>Rapporto tra numero prestazioni con classe di priorità D e P erogate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</t>
    </r>
    <r>
      <rPr>
        <sz val="10"/>
        <color indexed="8"/>
        <rFont val="Arial"/>
        <family val="2"/>
      </rPr>
      <t xml:space="preserve">. </t>
    </r>
    <r>
      <rPr>
        <sz val="10"/>
        <color indexed="63"/>
        <rFont val="Arial"/>
        <family val="2"/>
      </rPr>
      <t>in accesso diretto (senza prenotazione) / tota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e prestazioni erogate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S</t>
    </r>
    <r>
      <rPr>
        <sz val="10"/>
        <color indexed="8"/>
        <rFont val="Arial"/>
        <family val="2"/>
      </rPr>
      <t>.</t>
    </r>
    <r>
      <rPr>
        <sz val="10"/>
        <color indexed="63"/>
        <rFont val="Arial"/>
        <family val="2"/>
      </rPr>
      <t>R</t>
    </r>
    <r>
      <rPr>
        <sz val="10"/>
        <color indexed="8"/>
        <rFont val="Arial"/>
        <family val="2"/>
      </rPr>
      <t xml:space="preserve">. </t>
    </r>
    <r>
      <rPr>
        <sz val="10"/>
        <color indexed="63"/>
        <rFont val="Arial"/>
        <family val="2"/>
      </rPr>
      <t>con classe di priorità D e P</t>
    </r>
  </si>
  <si>
    <r>
      <t>Scostamento da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va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ore medio di branca e di fascia di appartenenza</t>
    </r>
  </si>
  <si>
    <t>Scostamento dal valore medio di branca e di fascia di appartenenza</t>
  </si>
  <si>
    <r>
      <t xml:space="preserve">Numerosità dei punti di offerta per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medesima branca ne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distretto di appartenenza o co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ocazione in zona disagiata</t>
    </r>
  </si>
  <si>
    <t>Indicatore calcolato sulla base della documentazione messa a disposizione della ASL competente, da parte della struttura accreditata, entro il 31 dicembre dell'anno precedente, così come previsto dalla DGRC n. 491/2006</t>
  </si>
  <si>
    <t>Indicatore qualitativo alimentato sulla base di quanto attestato al 31 dicembre dell’anno precedente dal responsabile regionale del Fascicolo Sanitario Elettronico</t>
  </si>
  <si>
    <t>Indicatore qualitativo alimentato sulla base del possesso o meno della certificazione ISO 9001:2015 in corso di validità al 31 dicembre dell'anno precedente, come verificato dalla ASL competente</t>
  </si>
  <si>
    <t>Indicatore calcolato a cura della ASL competente, sulla base dei dati relativi all'anno precedente</t>
  </si>
  <si>
    <t>Indicatore calcolato a cura della ASL competente, sulla base dei dati relativi all'anno precedente; il punteggio -1 non è attribuito ai laboratori che risultino formalmente esentati dal rispetto della soglia dimensionale minima</t>
  </si>
  <si>
    <t xml:space="preserve">Indicatore calcolato a cura della ASL competente, sulla base dell'alimentazione, da parte della struttura accreditata, del campo "data di erogazione" delle prestazioni come risultante dai file C mensili regolarmente trasmessi relativi all'anno precedente; nel caso la struttura accreditata sia stata contrattualizzata soltanto a decorrere da una certa data in poi, l'indicatore andrà calcolato in proporzione ai giorni effettivi di contratto rispetto a 365 giorni </t>
  </si>
  <si>
    <t>Indicatore calcolato a cura della ASL competente, sulla base dell'alimentazione, da parte della struttura accreditata, dei relativi campi dei file C mensili regolarmente trasmessi relativi all'anno precedente</t>
  </si>
  <si>
    <t>Indicatore qualitativo alimentato sulla base dell'istruttoria svolta dalla ASL competente</t>
  </si>
  <si>
    <t>A.1</t>
  </si>
  <si>
    <t>A.2</t>
  </si>
  <si>
    <t>B.3</t>
  </si>
  <si>
    <t>C.4</t>
  </si>
  <si>
    <t>C.5</t>
  </si>
  <si>
    <t>C.6</t>
  </si>
  <si>
    <t>C.7</t>
  </si>
  <si>
    <t>C.8</t>
  </si>
  <si>
    <t>C.9</t>
  </si>
  <si>
    <t>D.10</t>
  </si>
  <si>
    <t>D.11</t>
  </si>
  <si>
    <t>D.12</t>
  </si>
  <si>
    <t>E.13</t>
  </si>
  <si>
    <t>COD. INDICATORE</t>
  </si>
  <si>
    <t>DESCRIZIONE STRUTTURA</t>
  </si>
  <si>
    <t>COD. STRUTTURA (STS11)</t>
  </si>
  <si>
    <t>CATEGORIA INDICATORI</t>
  </si>
  <si>
    <t>PARAMETRO 1</t>
  </si>
  <si>
    <t>PARAMETRO 2</t>
  </si>
  <si>
    <r>
      <t>Numero di giorni annui nei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sono state erogate prestazioni a carico de</t>
    </r>
    <r>
      <rPr>
        <sz val="10"/>
        <color indexed="8"/>
        <rFont val="Arial"/>
        <family val="2"/>
      </rPr>
      <t xml:space="preserve">l </t>
    </r>
    <r>
      <rPr>
        <sz val="10"/>
        <color indexed="63"/>
        <rFont val="Arial"/>
        <family val="2"/>
      </rPr>
      <t>SSR (comprese que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su</t>
    </r>
    <r>
      <rPr>
        <sz val="10"/>
        <color indexed="8"/>
        <rFont val="Arial"/>
        <family val="2"/>
      </rPr>
      <t>ll</t>
    </r>
    <r>
      <rPr>
        <sz val="10"/>
        <color indexed="63"/>
        <rFont val="Arial"/>
        <family val="2"/>
      </rPr>
      <t>e qua</t>
    </r>
    <r>
      <rPr>
        <sz val="10"/>
        <color indexed="8"/>
        <rFont val="Arial"/>
        <family val="2"/>
      </rPr>
      <t xml:space="preserve">li </t>
    </r>
    <r>
      <rPr>
        <sz val="10"/>
        <color indexed="63"/>
        <rFont val="Arial"/>
        <family val="2"/>
      </rPr>
      <t>si app</t>
    </r>
    <r>
      <rPr>
        <sz val="10"/>
        <color indexed="8"/>
        <rFont val="Arial"/>
        <family val="2"/>
      </rPr>
      <t>li</t>
    </r>
    <r>
      <rPr>
        <sz val="10"/>
        <color indexed="63"/>
        <rFont val="Arial"/>
        <family val="2"/>
      </rPr>
      <t xml:space="preserve">ca </t>
    </r>
    <r>
      <rPr>
        <sz val="10"/>
        <color indexed="8"/>
        <rFont val="Arial"/>
        <family val="2"/>
      </rPr>
      <t>l</t>
    </r>
    <r>
      <rPr>
        <sz val="10"/>
        <color indexed="63"/>
        <rFont val="Arial"/>
        <family val="2"/>
      </rPr>
      <t>a regressione tariffaria)</t>
    </r>
  </si>
  <si>
    <t>Totale prestazioni erogate a carico del S.S.R.                                          con classe di priorità D e P</t>
  </si>
  <si>
    <t>DESCRIZIONE INDICATORE</t>
  </si>
  <si>
    <t>CODICE ASL</t>
  </si>
  <si>
    <t>PUNTEGGI CORRELATI AL VALORE</t>
  </si>
  <si>
    <t>10-20%</t>
  </si>
  <si>
    <t>&lt;5%</t>
  </si>
  <si>
    <t>&gt;50%</t>
  </si>
  <si>
    <t>20-50%</t>
  </si>
  <si>
    <t>&lt;10%</t>
  </si>
  <si>
    <t>SI</t>
  </si>
  <si>
    <t>NO</t>
  </si>
  <si>
    <t>&gt;=80%</t>
  </si>
  <si>
    <t>&lt;80%</t>
  </si>
  <si>
    <t>&lt;20%</t>
  </si>
  <si>
    <t>&gt;10%</t>
  </si>
  <si>
    <t>5-10%</t>
  </si>
  <si>
    <t>2-4,99%</t>
  </si>
  <si>
    <t>0,01-1,99%</t>
  </si>
  <si>
    <t>0% o sottoutilizzo del tetto</t>
  </si>
  <si>
    <t>&gt;=500.000</t>
  </si>
  <si>
    <t>350.000-499.999</t>
  </si>
  <si>
    <t>200.000-349.999</t>
  </si>
  <si>
    <t>70.000-199.999</t>
  </si>
  <si>
    <t>&lt;70.000</t>
  </si>
  <si>
    <t>&gt;200</t>
  </si>
  <si>
    <t>180-199</t>
  </si>
  <si>
    <t>150-179</t>
  </si>
  <si>
    <t>120-149</t>
  </si>
  <si>
    <t>&lt;120</t>
  </si>
  <si>
    <t>PUNTEGGIO INDICATORE B.3</t>
  </si>
  <si>
    <t>INDICATORE B.3
Invio sistematico e continuativo dei referti al Fascicolo Sanitario Elettronico</t>
  </si>
  <si>
    <t>INDICATORE C.4
Rapporto tra numero dipendenti / totale addetti</t>
  </si>
  <si>
    <t>PUNTEGGIO INDICATORE C.4</t>
  </si>
  <si>
    <t>PUNTEGGIO INDICATORE C.5</t>
  </si>
  <si>
    <t>INDICATORE C.5
Rapporto tra numero dipendenti laureati / totale dipendenti</t>
  </si>
  <si>
    <t>INDICATORE C.6
Presenza di certificazione ISO 9001:2015 in corso di validità</t>
  </si>
  <si>
    <t>PUNTEGGIO INDICATORE C.6</t>
  </si>
  <si>
    <t>INDICATORE C.7
Rapporto tra fatturato netto annuo extratetto / tetto di spesa netta (prima dell'applicazione della regressione tariffaria)</t>
  </si>
  <si>
    <t>PUNTEGGIO INDICATORE C.7</t>
  </si>
  <si>
    <t>PUNTEGGIO INDICATORE C.8</t>
  </si>
  <si>
    <t>INDICATORE C.9
Numero di giorni annui nei quali sono state erogate prestazioni a carico del S.S.R. (comprese quelle sulle quali si applica la regressione tariffaria)</t>
  </si>
  <si>
    <t>PUNTEGGIO INDICATORE C.9</t>
  </si>
  <si>
    <t>Numero prestazioni con classe di priorità D e P erogate a carico del S.S.R. in accesso diretto (senza prenotazione)</t>
  </si>
  <si>
    <t>INDICATORE D.10
Rapporto tra numero prestazioni con classe di priorità D e P erogate a carico del S.S.R. in accesso diretto (senza prenotazione) / totale prestazioni erogate a carico del S.S.R. con classe di priorità D e P</t>
  </si>
  <si>
    <t>PUNTEGGIO INDICATORE D.10</t>
  </si>
  <si>
    <t>INDICATORE D.12
Scostamento dal valore medio di branca e di fascia di appartenenza</t>
  </si>
  <si>
    <t>PUNTEGGIO INDICATORE D.12</t>
  </si>
  <si>
    <t>PUNTEGGIO INDICATORE E.13</t>
  </si>
  <si>
    <t>20,01-30%</t>
  </si>
  <si>
    <t>&gt;30%</t>
  </si>
  <si>
    <t>5-10% in meno</t>
  </si>
  <si>
    <t>0,01%-4,99% in meno</t>
  </si>
  <si>
    <t>&gt;= al v.m.</t>
  </si>
  <si>
    <t>IN ZONA DISAGIATA</t>
  </si>
  <si>
    <t>INFERIORE ALLA MEDIA</t>
  </si>
  <si>
    <t>NELLA NORMA</t>
  </si>
  <si>
    <t>SUPERIORE ALLA MEDIA</t>
  </si>
  <si>
    <t>&gt;10% in meno</t>
  </si>
  <si>
    <t>NUMERATORE C.4:
Numero dipendenti</t>
  </si>
  <si>
    <t>DENOMINATORE C.4:
Totale addetti</t>
  </si>
  <si>
    <t>VALORE INDICATORE C.4</t>
  </si>
  <si>
    <t>NUMERATORE C.5:
Numero dipendenti laureati</t>
  </si>
  <si>
    <t>DENOMINATORE C.5:
Totale dipendenti</t>
  </si>
  <si>
    <t>VALORE INDICATORE C.5</t>
  </si>
  <si>
    <t>VALORE INDICATORE C.6</t>
  </si>
  <si>
    <t>NUMERATORE C.7:
Fatturato netto annuo extratetto</t>
  </si>
  <si>
    <t>DENOMINATORE C.7:
Tetto di spesa netta (prima dell'applicazione della regressione tariffaria)</t>
  </si>
  <si>
    <t>VALORE INDICATORE C.7</t>
  </si>
  <si>
    <t>VALORE INDICATORE C.8</t>
  </si>
  <si>
    <t>VALORE INDICATORE C.9</t>
  </si>
  <si>
    <t>VALORE INDICATORE D.10</t>
  </si>
  <si>
    <t>NUMERATORE D.10:
Numero prestazioni con classe di priorità D e P erogate a carico del S.S.R. in accesso diretto (senza prenotazione)</t>
  </si>
  <si>
    <t>VALORE INDICATORE D.12</t>
  </si>
  <si>
    <t>INDICATORE E.13
Numerosità dei punti di offerta per la medesima branca nel distretto di appartenenza o collocazione in zona disagiata</t>
  </si>
  <si>
    <t>VALORE INDICATORE E.13</t>
  </si>
  <si>
    <t>COD. BRANCA TETTI</t>
  </si>
  <si>
    <t>DESCRIZIONE BRANCA TETTI</t>
  </si>
  <si>
    <t>DENOMINATORE D.10:
Totale prestazioni erogate a carico del S.S.R. con classe di priorità D e P</t>
  </si>
  <si>
    <t>NOTE DI COMPILAZIONE DEI PARAMETRI</t>
  </si>
  <si>
    <t>Eliminato con DD n. 130 del 12.02.2024</t>
  </si>
  <si>
    <t>IT index (%)</t>
  </si>
  <si>
    <t>PUNTEGGIO INDICATORE A.1</t>
  </si>
  <si>
    <t>INDICATORE A.1
Tecnologia</t>
  </si>
  <si>
    <t>VALORE INDICATORE B.3:
SI / NO</t>
  </si>
  <si>
    <t>Possesso delle apparecchiature caratterizzanti le singole Branche dei Tetti, come da relativo Elenco regionale, e della vetustà della strumentazione</t>
  </si>
  <si>
    <t>si rimanda al DD n. 130 del 12.02.2024</t>
  </si>
  <si>
    <t>Indicatore calcolato a cura della ASL competente, sulla base della Nota metodologica approvata dal DD n. 130 del 12 febbraio 2024</t>
  </si>
  <si>
    <t>10-19,9%</t>
  </si>
  <si>
    <t>5-9,9%</t>
  </si>
  <si>
    <t>SOSPESO con DD n. 130 del 12.02.2024</t>
  </si>
  <si>
    <t>Numero di prestazioni di laboratorio erogate nell'anno con onere a carico del SSR</t>
  </si>
  <si>
    <t>INDICATORE C.8
Numero di prestazioni di laboratorio erogate nell'anno con onere a carico del S.S.R. (solo per la branca della patologia clinica)</t>
  </si>
  <si>
    <t>Branca Tetti</t>
  </si>
  <si>
    <t>CLASSE - SETTORE</t>
  </si>
  <si>
    <t>ID</t>
  </si>
  <si>
    <t>Apparecchiatura</t>
  </si>
  <si>
    <t>NOTE</t>
  </si>
  <si>
    <t>VETUSTA'</t>
  </si>
  <si>
    <t>PUNTEGGIO</t>
  </si>
  <si>
    <t>Diabetologia</t>
  </si>
  <si>
    <t>BIOTESIOMETRO (sensibilità vibratoria)</t>
  </si>
  <si>
    <t xml:space="preserve">0-5 </t>
  </si>
  <si>
    <t>+1</t>
  </si>
  <si>
    <t>5 -- 10</t>
  </si>
  <si>
    <t>OLTRE 10</t>
  </si>
  <si>
    <t>NEUROTESTER (neuropatia autonomica)</t>
  </si>
  <si>
    <t>OCULISTICA: Lampada a fessura</t>
  </si>
  <si>
    <t>ECOGRAFO</t>
  </si>
  <si>
    <t>Branche a Visita</t>
  </si>
  <si>
    <t>NON APPLICABILE</t>
  </si>
  <si>
    <t>Dialisi</t>
  </si>
  <si>
    <t>Cardiologia</t>
  </si>
  <si>
    <t>ECT -  ECOTOMOGRAFI PER USO CARDIOLOGICO</t>
  </si>
  <si>
    <t>FKT</t>
  </si>
  <si>
    <t>Magnetoterapia</t>
  </si>
  <si>
    <t>Elettroterapia</t>
  </si>
  <si>
    <t>Irradiazione infrarossa</t>
  </si>
  <si>
    <t>Medicina Nucleare</t>
  </si>
  <si>
    <t>GCC - (GAMMA CAMERA COMPUTERIZZATA): Apparecchiatura che permette di eseguire esami scintigrafici (apparecchiatura non ibrida)</t>
  </si>
  <si>
    <t>Presenza di due o più teste a geometria variabile. Possibilità di effettuare scansioni tomografiche e  scansioni Total Body</t>
  </si>
  <si>
    <t>GTT - (SISTEMA TAC GAMMA CAMERA INTEGRATO): Apparecchiatura che permette di eseguire esami scintigrafici associati ad immagine TAC di coregistrazione (apparecchiatura ibrida)</t>
  </si>
  <si>
    <t>Presenza di dispositivi e/o software dedicati per la riduzione della dose al paziente. Sistema CT “a spirale” multistrato con numero di strati (8 - 16 - 32 - 64)</t>
  </si>
  <si>
    <t xml:space="preserve">TIPOLOGIA A - Scintigrafie </t>
  </si>
  <si>
    <t>TIPOLOGIA B - Scintigrafie e PET (comprese le PET/TC)</t>
  </si>
  <si>
    <t>SSP 01 - (SISTEMA CT/PET INTEGRATO): Permette di eseguire esami PET associati ad immagine TAC di coregistrazione (apparecchiatura ibrida)</t>
  </si>
  <si>
    <t>Modalità di acquisizione TOF (time of flight). Presenza di dispositivi e/o software dedicati per la riduzione della dose al paziente. Sistema CT “a spirale” multistrato con numero di strati (non inferiore a 32-64). Sensibilità NEMA (18F) del sottosistema PET espressa in cps/KBq. Numero totale dei cristalli del sottosistema PET</t>
  </si>
  <si>
    <t>TIPOLOGIA C - PET/TC (solo le seguenti: 92.11.6, 92.11.7 e 92.18.6 con macchina ibrida)</t>
  </si>
  <si>
    <t>PET - (TOMOGRAFO AD EMISSIONE DI POSITRONI): Apparecchiatura di vecchia concezione che consente l’esecuzione di esami PET senza possibilità di associare immagini di coregistrazioneTAC  (apparecchiatura non ibrida). Fornisce immagini meno ricche di informazioni diagnostiche rispetto al SSP</t>
  </si>
  <si>
    <t>Apparecchiatura ormai desueta, sostanzialmente soppiantata nelle sue applicazioni cliniche dal SSP (Sistema CT/PET Integrato) da sostituire perché inadeguata dal punto di vista clinico</t>
  </si>
  <si>
    <t>DESUETO</t>
  </si>
  <si>
    <t>-2</t>
  </si>
  <si>
    <t>RadioTerapia</t>
  </si>
  <si>
    <t>LINAC SINGOLA ENERGIA</t>
  </si>
  <si>
    <t>LINAC DOPPIA ENERGIA</t>
  </si>
  <si>
    <t>LINAC TRE ENERGIA</t>
  </si>
  <si>
    <t>Macchinari per BRACHITERAPIA</t>
  </si>
  <si>
    <t>Macchinari per TOMOTERAPIA</t>
  </si>
  <si>
    <t>Macchinari per CIBER KNIFE</t>
  </si>
  <si>
    <t>Macchinari per GAMMA POD</t>
  </si>
  <si>
    <t>Macchinari dove si utilizza la Tecnica 3D</t>
  </si>
  <si>
    <t>Controllo Posizionamento EPID</t>
  </si>
  <si>
    <t>Controllo Posizionamento CBCT</t>
  </si>
  <si>
    <t>Macchinari per Set-up e monitoraggio posizione del paziente</t>
  </si>
  <si>
    <t>Lettino Linac di Trattamento 6DoF</t>
  </si>
  <si>
    <t>Lettino Linac di Trattamento 3DoF</t>
  </si>
  <si>
    <t>TAC simulatore multistrato con tecnologia 4D</t>
  </si>
  <si>
    <t>TAC simulatore multistrato con tecnologia 3D</t>
  </si>
  <si>
    <t>Attrezzatura Dosimetrica</t>
  </si>
  <si>
    <t>MACCHINA IORT PER RADIOTERAPIA INTRAOPERATORIA</t>
  </si>
  <si>
    <t>RadioDiagnostica</t>
  </si>
  <si>
    <t>ECT01 - ECOTOMOGRAFI INTERNISTICI</t>
  </si>
  <si>
    <t>ECT02 - ECOTOMOGRAFI PER USO INTERNISTICO E CARDIOLOGICO</t>
  </si>
  <si>
    <t>ECL E - ECOTOMOGRAFI PORTATILI</t>
  </si>
  <si>
    <t>TAC01 - TOMOGRAFI ASSIALI COMPUTERIZZATI - INFERIORE O UGUALE A 2 STRATI</t>
  </si>
  <si>
    <t>da sostiture perché inadegiati dal punto di vista clinico</t>
  </si>
  <si>
    <t>TAC02 - TOMOGRAFI ASSIALI COMPUTERIZZATI - SUPERIORE A 2 STRATI ED INFERIORE A 16 STRATI</t>
  </si>
  <si>
    <t>TAC03 - TOMOGRAFI ASSIALI COMPUTERIZZATI - SUPERIORE O UGUALE A 16 STRATI ED INFERIORE A 64 STRATI</t>
  </si>
  <si>
    <t>0</t>
  </si>
  <si>
    <t>TAC04 - TOMOGRAFI ASSIALI COMPUTERIZZATI - SUPERIORE O UGUALE A 64 STRATI</t>
  </si>
  <si>
    <t>MAG01 - MAMMOGRAFI CONVENZIONALI</t>
  </si>
  <si>
    <t>CLASSE A - Radiologia tradizionale di base ed ecografia</t>
  </si>
  <si>
    <t>MAG02 - MAMMOGRAFI DIGITALI</t>
  </si>
  <si>
    <t>CLASSE B - Radiologia tradizionale, ecografia e TAC</t>
  </si>
  <si>
    <t>CLASSE C - Radiologia tradizionale, ecografia TAC e RMN ≤ 1 tesla</t>
  </si>
  <si>
    <t>TRM01 - TOMOGRAFI SETTORIALI (PER ESAMI TOMOGRAFICI DELLE ESTREMITA')</t>
  </si>
  <si>
    <t>CLASSE D - Radiologia tradizionale, ecografia TAC e RMN &gt; 1 tesla</t>
  </si>
  <si>
    <t>TRM02 - TOMOGRAFI A MAGNETE APERTO CON INTENSITA' DI CAMPO MAGNETICO INFERIORE O UGUALE A 0.5T</t>
  </si>
  <si>
    <t>TRM03 - TOMOGRAFI A MAGNETE APERTO CON INTENSITA' DI CAMPO MAGNETICO SUPERIORE A 0.5T</t>
  </si>
  <si>
    <t>TRM04 - TOMOGRAFI A MAGNETE CHIUSO CON INTENSITA' DI CAMPO INFERIORE O UGUALE A 0.5T</t>
  </si>
  <si>
    <t>TRM05 - TOMOGRAFI A MAGNETE CHIUSO CON INTENSITA' DI CAMPO SUPERIORE A 0.5T E INFERIORE O UGUALE A 3.0T</t>
  </si>
  <si>
    <t>ORG 01 - ORTOPANTOMOGRAFO CONVENZIONALE</t>
  </si>
  <si>
    <t>ORG 02 - ORTOPANTOMOGRAFO DIGITALE</t>
  </si>
  <si>
    <t>SISTEMA CT/PET INTEGRATO</t>
  </si>
  <si>
    <t>Modalità di acquisizione TOF (time of flight). Presenza di dispositivi e/o software dedicati per la riduzione della dose al paziente. Sistema CT “a spirale” multistrato con numero di strati (non iferiore a 32 - 64). Sensibilità NEMA (18F) del sottosistema PET espressa in cps/KBq. Numero totale dei cristalli del sottosistema PET</t>
  </si>
  <si>
    <t>Laboratorio</t>
  </si>
  <si>
    <t>CLASSE A - Laboratori generali di base con o senza settori specializzati
A1 e A2</t>
  </si>
  <si>
    <t>B - generale di Base</t>
  </si>
  <si>
    <t>Automazione completa con catena e/o automazione con analizzatore integrato</t>
  </si>
  <si>
    <t>settore A1 - chimica clinica e tossicologia</t>
  </si>
  <si>
    <t>Cromatografia liquida/spettrometria di massa e P.C.R.</t>
  </si>
  <si>
    <t>CLASSE B - Laboratori generali
di base con almeno
tre settori specializzati,
escluso A6</t>
  </si>
  <si>
    <t>Sistemi automatici di identificazione batterica e determinazione dell'antibiogramma con indicazione della MIC (Capacità Minima Inibente).</t>
  </si>
  <si>
    <t>settore A3 - ematologia</t>
  </si>
  <si>
    <t>Strisciatore/coloratore automatico, Digitalizzazione e/o intelligenza artificiale</t>
  </si>
  <si>
    <t>CLASSE C - Laboratori generali
di base con almeno
tre settori specializzati,
incluso A6</t>
  </si>
  <si>
    <t>settore A4 - virologia</t>
  </si>
  <si>
    <t xml:space="preserve"> PCR (Polymerase Chain Reaction) e  sequenziamento del DNA</t>
  </si>
  <si>
    <t>settore A5 - citoistopatologia</t>
  </si>
  <si>
    <t>Estrazione DNA e RT-PCR o vetrini digitali o automazione intelligente flusso di lavoro</t>
  </si>
  <si>
    <t>CLASSE D - Laboratori
specializzati</t>
  </si>
  <si>
    <t>settore A6 - genetica</t>
  </si>
  <si>
    <t>Sequenziatori del DNA con tecnologia NGS, Sanger o Maxmam e Gilbert</t>
  </si>
  <si>
    <t>punteggi correlati al valore</t>
  </si>
  <si>
    <t>Fasce Vetustà</t>
  </si>
  <si>
    <t>PUNTEGGIO VETUSTA' (PV)</t>
  </si>
  <si>
    <t xml:space="preserve">Indicatore Tecnologia </t>
  </si>
  <si>
    <t>0-5 anni</t>
  </si>
  <si>
    <t>Indicatore</t>
  </si>
  <si>
    <t xml:space="preserve">5,1 -- 10 anni </t>
  </si>
  <si>
    <t>OLTRE 10 anni</t>
  </si>
  <si>
    <t>IT index (%) =</t>
  </si>
  <si>
    <t>∑ PV macchinari</t>
  </si>
  <si>
    <t>∑ Num. macchinari</t>
  </si>
  <si>
    <t>CASO USO (1) - senza desueto</t>
  </si>
  <si>
    <t>Struttura di Radiologia Classe B (Radiologia tradizionale, ecografia e TAC)</t>
  </si>
  <si>
    <t>Num.</t>
  </si>
  <si>
    <t>Strumentazione Qualificante</t>
  </si>
  <si>
    <t>Vetustà (anni)</t>
  </si>
  <si>
    <t>ECOTOMOGRAFI PORTATILI</t>
  </si>
  <si>
    <r>
      <rPr>
        <b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                               (fascia 20-50%)</t>
    </r>
  </si>
  <si>
    <t xml:space="preserve">TOMOGRAFI SETTORIALI </t>
  </si>
  <si>
    <t>TOMOGRAFI A MAGNETE APERTO CON INTENSITA' DI CAMPO MAGNETICO SUPERIORE A 0.5T</t>
  </si>
  <si>
    <t>CASO USO (2) - con desueto</t>
  </si>
  <si>
    <t>Struttura di Radiologia Classe D (Radiologia tradizionale, ecografia TAC e RMN &gt; 1 tesla)</t>
  </si>
  <si>
    <t xml:space="preserve"> ECOTOMOGRAFI INTERNISTICI</t>
  </si>
  <si>
    <t>MAMMOGRAFI CONVENZIONALI</t>
  </si>
  <si>
    <t>ORTOPANTOMOGRAFO DIGITALE</t>
  </si>
  <si>
    <t>CASO USO (3) - senza desueto</t>
  </si>
  <si>
    <t>Struttura di Laboratorio CLASSE B - Laboratori generali di base con almeno tre settori specializzati, escluso A6</t>
  </si>
  <si>
    <t>Automazione completa con catena</t>
  </si>
  <si>
    <r>
      <rPr>
        <b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                               (fascia &gt;50%)</t>
    </r>
  </si>
  <si>
    <t>Cromatografia liquida/spettrometria di massa</t>
  </si>
  <si>
    <t xml:space="preserve">Spettrometria di massa Maldi-Tof </t>
  </si>
  <si>
    <t>Rilevazione dei dati consuntivi 2022</t>
  </si>
  <si>
    <t>Rilevazione dei dati consuntivi 2023</t>
  </si>
  <si>
    <t>AMB072</t>
  </si>
  <si>
    <t>casa di cura villa angela</t>
  </si>
  <si>
    <t>SYNLAB SDN</t>
  </si>
  <si>
    <t>MEDICINA NUCLEARE</t>
  </si>
  <si>
    <t>CLINIC CENTER S.P.A.</t>
  </si>
  <si>
    <t xml:space="preserve">Cerba Healthcare Campania </t>
  </si>
  <si>
    <t>nella norma</t>
  </si>
  <si>
    <t>LA.ME.NUC.  S.R.L.</t>
  </si>
  <si>
    <t>CENTRO MEDICO NUCLEARE SRL</t>
  </si>
  <si>
    <t>Centro Medicina Nucleare Srl</t>
  </si>
  <si>
    <t>-5%-10%</t>
  </si>
  <si>
    <t>0,01-4,99%</t>
  </si>
  <si>
    <t>5%-10%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</si>
</sst>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00000"/>
    <numFmt numFmtId="166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0"/>
      <color indexed="63"/>
      <name val="Arial"/>
      <family val="2"/>
    </font>
    <font>
      <sz val="10"/>
      <color indexed="8"/>
      <name val="Arial"/>
      <family val="2"/>
    </font>
    <font>
      <sz val="10"/>
      <color indexed="23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63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8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14" fontId="30" fillId="0" borderId="0">
      <alignment wrapText="1"/>
    </xf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31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0" fontId="18" fillId="0" borderId="0" xfId="1" applyAlignment="1">
      <alignment horizontal="center"/>
    </xf>
    <xf numFmtId="0" fontId="18" fillId="0" borderId="5" xfId="1" applyBorder="1" applyAlignment="1">
      <alignment horizontal="center" vertical="center"/>
    </xf>
    <xf numFmtId="49" fontId="21" fillId="0" borderId="19" xfId="1" applyNumberFormat="1" applyFont="1" applyBorder="1" applyAlignment="1">
      <alignment horizontal="center" vertical="center"/>
    </xf>
    <xf numFmtId="0" fontId="18" fillId="0" borderId="0" xfId="1"/>
    <xf numFmtId="2" fontId="18" fillId="0" borderId="1" xfId="1" applyNumberForma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18" fillId="0" borderId="1" xfId="1" applyBorder="1" applyAlignment="1">
      <alignment horizontal="center" vertical="center"/>
    </xf>
    <xf numFmtId="49" fontId="21" fillId="0" borderId="21" xfId="1" applyNumberFormat="1" applyFont="1" applyBorder="1" applyAlignment="1">
      <alignment horizontal="center" vertical="center"/>
    </xf>
    <xf numFmtId="0" fontId="18" fillId="0" borderId="25" xfId="1" applyBorder="1" applyAlignment="1">
      <alignment horizontal="center"/>
    </xf>
    <xf numFmtId="0" fontId="20" fillId="0" borderId="25" xfId="1" applyFont="1" applyBorder="1" applyAlignment="1">
      <alignment vertical="center"/>
    </xf>
    <xf numFmtId="0" fontId="18" fillId="0" borderId="25" xfId="1" applyBorder="1" applyAlignment="1">
      <alignment horizontal="left"/>
    </xf>
    <xf numFmtId="0" fontId="18" fillId="0" borderId="25" xfId="1" applyBorder="1"/>
    <xf numFmtId="0" fontId="18" fillId="0" borderId="26" xfId="1" applyBorder="1"/>
    <xf numFmtId="0" fontId="18" fillId="0" borderId="9" xfId="1" applyBorder="1" applyAlignment="1">
      <alignment horizontal="center" vertical="center"/>
    </xf>
    <xf numFmtId="0" fontId="21" fillId="0" borderId="34" xfId="1" applyFont="1" applyBorder="1" applyAlignment="1">
      <alignment horizontal="center" vertical="center"/>
    </xf>
    <xf numFmtId="0" fontId="18" fillId="0" borderId="35" xfId="1" applyBorder="1" applyAlignment="1">
      <alignment horizontal="center" vertical="center"/>
    </xf>
    <xf numFmtId="49" fontId="21" fillId="0" borderId="37" xfId="1" applyNumberFormat="1" applyFont="1" applyBorder="1" applyAlignment="1">
      <alignment horizontal="center" vertical="center"/>
    </xf>
    <xf numFmtId="0" fontId="23" fillId="3" borderId="30" xfId="1" applyFont="1" applyFill="1" applyBorder="1" applyAlignment="1">
      <alignment vertical="center" wrapText="1"/>
    </xf>
    <xf numFmtId="0" fontId="23" fillId="3" borderId="0" xfId="1" applyFont="1" applyFill="1" applyAlignment="1">
      <alignment vertical="center" wrapText="1"/>
    </xf>
    <xf numFmtId="0" fontId="18" fillId="0" borderId="5" xfId="1" applyBorder="1" applyAlignment="1">
      <alignment horizontal="center"/>
    </xf>
    <xf numFmtId="49" fontId="21" fillId="0" borderId="19" xfId="1" applyNumberFormat="1" applyFont="1" applyBorder="1" applyAlignment="1">
      <alignment horizontal="center"/>
    </xf>
    <xf numFmtId="2" fontId="18" fillId="0" borderId="1" xfId="1" applyNumberFormat="1" applyBorder="1" applyAlignment="1">
      <alignment horizontal="center"/>
    </xf>
    <xf numFmtId="0" fontId="21" fillId="0" borderId="21" xfId="1" applyFont="1" applyBorder="1" applyAlignment="1">
      <alignment horizontal="center"/>
    </xf>
    <xf numFmtId="0" fontId="18" fillId="0" borderId="1" xfId="1" applyBorder="1" applyAlignment="1">
      <alignment horizontal="center"/>
    </xf>
    <xf numFmtId="49" fontId="21" fillId="0" borderId="21" xfId="1" applyNumberFormat="1" applyFont="1" applyBorder="1" applyAlignment="1">
      <alignment horizontal="center"/>
    </xf>
    <xf numFmtId="0" fontId="21" fillId="0" borderId="34" xfId="1" applyFont="1" applyBorder="1" applyAlignment="1">
      <alignment horizontal="center"/>
    </xf>
    <xf numFmtId="0" fontId="18" fillId="0" borderId="9" xfId="1" applyBorder="1" applyAlignment="1">
      <alignment horizontal="center"/>
    </xf>
    <xf numFmtId="0" fontId="12" fillId="0" borderId="0" xfId="1" applyFont="1"/>
    <xf numFmtId="0" fontId="18" fillId="0" borderId="0" xfId="1" applyAlignment="1">
      <alignment horizontal="left"/>
    </xf>
    <xf numFmtId="0" fontId="12" fillId="0" borderId="0" xfId="1" applyFont="1" applyAlignment="1">
      <alignment horizontal="left"/>
    </xf>
    <xf numFmtId="0" fontId="25" fillId="2" borderId="1" xfId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 wrapText="1"/>
    </xf>
    <xf numFmtId="0" fontId="26" fillId="5" borderId="1" xfId="1" applyFont="1" applyFill="1" applyBorder="1" applyAlignment="1">
      <alignment horizontal="center" vertical="center" wrapText="1"/>
    </xf>
    <xf numFmtId="0" fontId="27" fillId="5" borderId="1" xfId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49" fontId="28" fillId="0" borderId="1" xfId="1" applyNumberFormat="1" applyFont="1" applyBorder="1" applyAlignment="1">
      <alignment horizontal="center" vertical="center"/>
    </xf>
    <xf numFmtId="2" fontId="18" fillId="0" borderId="1" xfId="1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18" fillId="0" borderId="0" xfId="1" applyAlignment="1">
      <alignment horizontal="right"/>
    </xf>
    <xf numFmtId="0" fontId="18" fillId="0" borderId="0" xfId="1" applyFont="1" applyAlignment="1">
      <alignment vertical="center" wrapText="1"/>
    </xf>
    <xf numFmtId="0" fontId="18" fillId="0" borderId="42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8" fillId="0" borderId="0" xfId="1" applyAlignment="1">
      <alignment wrapText="1"/>
    </xf>
    <xf numFmtId="0" fontId="24" fillId="0" borderId="0" xfId="1" applyFont="1"/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/>
    </xf>
    <xf numFmtId="0" fontId="18" fillId="0" borderId="1" xfId="1" applyBorder="1" applyAlignment="1">
      <alignment horizontal="left" vertical="center"/>
    </xf>
    <xf numFmtId="0" fontId="18" fillId="0" borderId="1" xfId="1" applyBorder="1" applyAlignment="1">
      <alignment horizontal="left" vertical="center" wrapText="1"/>
    </xf>
    <xf numFmtId="0" fontId="24" fillId="0" borderId="0" xfId="1" applyFont="1" applyAlignment="1">
      <alignment wrapText="1"/>
    </xf>
    <xf numFmtId="0" fontId="18" fillId="0" borderId="1" xfId="1" applyBorder="1"/>
    <xf numFmtId="0" fontId="18" fillId="0" borderId="5" xfId="1" applyBorder="1" applyAlignment="1">
      <alignment vertical="center" wrapText="1"/>
    </xf>
    <xf numFmtId="0" fontId="18" fillId="0" borderId="1" xfId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3" fillId="2" borderId="4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2" borderId="36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4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43" fontId="0" fillId="0" borderId="1" xfId="9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left" vertical="center"/>
    </xf>
    <xf numFmtId="3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9" fontId="0" fillId="0" borderId="45" xfId="5" applyFont="1" applyFill="1" applyBorder="1" applyAlignment="1">
      <alignment horizontal="center" vertical="center"/>
    </xf>
    <xf numFmtId="9" fontId="0" fillId="0" borderId="1" xfId="5" applyFont="1" applyFill="1" applyBorder="1" applyAlignment="1">
      <alignment horizontal="center" vertical="center"/>
    </xf>
    <xf numFmtId="10" fontId="0" fillId="0" borderId="1" xfId="5" applyNumberFormat="1" applyFont="1" applyFill="1" applyBorder="1" applyAlignment="1">
      <alignment horizontal="center" vertical="center"/>
    </xf>
    <xf numFmtId="9" fontId="30" fillId="0" borderId="45" xfId="5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9" fontId="0" fillId="0" borderId="1" xfId="0" applyNumberFormat="1" applyFont="1" applyFill="1" applyBorder="1" applyAlignment="1">
      <alignment horizontal="center" vertical="center"/>
    </xf>
    <xf numFmtId="9" fontId="30" fillId="0" borderId="1" xfId="5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43" fontId="30" fillId="0" borderId="1" xfId="9" applyFont="1" applyFill="1" applyBorder="1" applyAlignment="1">
      <alignment horizontal="center" vertical="center"/>
    </xf>
    <xf numFmtId="10" fontId="30" fillId="0" borderId="1" xfId="5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1" xfId="0" quotePrefix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164" fontId="30" fillId="0" borderId="1" xfId="0" applyNumberFormat="1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166" fontId="30" fillId="0" borderId="1" xfId="9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0" fillId="0" borderId="1" xfId="9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horizontal="left" vertical="center"/>
    </xf>
    <xf numFmtId="3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9" fontId="0" fillId="0" borderId="0" xfId="5" applyFont="1" applyFill="1" applyBorder="1" applyAlignment="1">
      <alignment horizontal="center" vertical="center"/>
    </xf>
    <xf numFmtId="9" fontId="30" fillId="0" borderId="0" xfId="5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9" fontId="0" fillId="0" borderId="45" xfId="5" applyFont="1" applyFill="1" applyBorder="1" applyAlignment="1">
      <alignment horizontal="right" vertical="center"/>
    </xf>
    <xf numFmtId="9" fontId="30" fillId="0" borderId="45" xfId="5" applyFont="1" applyFill="1" applyBorder="1" applyAlignment="1">
      <alignment horizontal="right" vertical="center"/>
    </xf>
    <xf numFmtId="9" fontId="0" fillId="0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 wrapText="1"/>
    </xf>
    <xf numFmtId="0" fontId="29" fillId="6" borderId="40" xfId="0" applyFont="1" applyFill="1" applyBorder="1" applyAlignment="1">
      <alignment horizontal="center" vertical="center" wrapText="1"/>
    </xf>
    <xf numFmtId="0" fontId="29" fillId="6" borderId="44" xfId="0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8" fillId="0" borderId="1" xfId="1" applyBorder="1" applyAlignment="1">
      <alignment horizontal="center" vertical="center" wrapText="1"/>
    </xf>
    <xf numFmtId="0" fontId="18" fillId="0" borderId="9" xfId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8" fillId="0" borderId="1" xfId="1" applyBorder="1" applyAlignment="1">
      <alignment horizontal="center" vertical="center"/>
    </xf>
    <xf numFmtId="0" fontId="18" fillId="0" borderId="1" xfId="1" applyBorder="1" applyAlignment="1">
      <alignment horizontal="left" vertical="center" wrapText="1"/>
    </xf>
    <xf numFmtId="0" fontId="24" fillId="0" borderId="11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8" fillId="0" borderId="5" xfId="1" applyBorder="1" applyAlignment="1">
      <alignment horizontal="center" vertical="center"/>
    </xf>
    <xf numFmtId="0" fontId="18" fillId="0" borderId="5" xfId="1" applyBorder="1" applyAlignment="1">
      <alignment horizontal="left" vertical="center" wrapText="1"/>
    </xf>
    <xf numFmtId="0" fontId="18" fillId="0" borderId="5" xfId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8" fillId="0" borderId="9" xfId="1" applyBorder="1" applyAlignment="1">
      <alignment horizontal="center" vertical="center"/>
    </xf>
    <xf numFmtId="0" fontId="18" fillId="0" borderId="9" xfId="1" applyBorder="1" applyAlignment="1">
      <alignment horizontal="left" vertical="center" wrapText="1"/>
    </xf>
    <xf numFmtId="0" fontId="21" fillId="0" borderId="21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8" fillId="0" borderId="1" xfId="1" applyBorder="1" applyAlignment="1">
      <alignment horizontal="left" wrapText="1"/>
    </xf>
    <xf numFmtId="0" fontId="18" fillId="0" borderId="1" xfId="1" applyBorder="1" applyAlignment="1">
      <alignment horizontal="left" vertical="center"/>
    </xf>
    <xf numFmtId="44" fontId="23" fillId="3" borderId="30" xfId="2" applyFont="1" applyFill="1" applyBorder="1" applyAlignment="1">
      <alignment horizontal="left" vertical="center" wrapText="1"/>
    </xf>
    <xf numFmtId="44" fontId="23" fillId="3" borderId="0" xfId="2" applyFont="1" applyFill="1" applyBorder="1" applyAlignment="1">
      <alignment horizontal="left" vertical="center" wrapText="1"/>
    </xf>
    <xf numFmtId="44" fontId="24" fillId="3" borderId="38" xfId="2" applyFont="1" applyFill="1" applyBorder="1" applyAlignment="1">
      <alignment horizontal="center" vertical="center"/>
    </xf>
    <xf numFmtId="44" fontId="24" fillId="3" borderId="35" xfId="2" applyFont="1" applyFill="1" applyBorder="1" applyAlignment="1">
      <alignment horizontal="center" vertical="center"/>
    </xf>
    <xf numFmtId="44" fontId="24" fillId="3" borderId="39" xfId="2" applyFont="1" applyFill="1" applyBorder="1" applyAlignment="1">
      <alignment horizontal="center" vertical="center"/>
    </xf>
    <xf numFmtId="44" fontId="24" fillId="3" borderId="20" xfId="2" applyFont="1" applyFill="1" applyBorder="1" applyAlignment="1">
      <alignment horizontal="center" vertical="center"/>
    </xf>
    <xf numFmtId="44" fontId="24" fillId="3" borderId="1" xfId="2" applyFont="1" applyFill="1" applyBorder="1" applyAlignment="1">
      <alignment horizontal="center" vertical="center"/>
    </xf>
    <xf numFmtId="44" fontId="24" fillId="3" borderId="40" xfId="2" applyFont="1" applyFill="1" applyBorder="1" applyAlignment="1">
      <alignment horizontal="center" vertical="center"/>
    </xf>
    <xf numFmtId="44" fontId="24" fillId="3" borderId="12" xfId="2" applyFont="1" applyFill="1" applyBorder="1" applyAlignment="1">
      <alignment horizontal="center" vertical="center"/>
    </xf>
    <xf numFmtId="44" fontId="24" fillId="3" borderId="9" xfId="2" applyFont="1" applyFill="1" applyBorder="1" applyAlignment="1">
      <alignment horizontal="center" vertical="center"/>
    </xf>
    <xf numFmtId="0" fontId="18" fillId="0" borderId="1" xfId="1" applyBorder="1" applyAlignment="1">
      <alignment horizontal="center"/>
    </xf>
    <xf numFmtId="0" fontId="18" fillId="0" borderId="9" xfId="1" applyBorder="1" applyAlignment="1">
      <alignment horizontal="center"/>
    </xf>
    <xf numFmtId="0" fontId="18" fillId="0" borderId="9" xfId="1" applyBorder="1" applyAlignment="1">
      <alignment horizontal="left" wrapText="1"/>
    </xf>
    <xf numFmtId="0" fontId="18" fillId="0" borderId="2" xfId="1" applyFont="1" applyBorder="1" applyAlignment="1">
      <alignment horizontal="left" vertical="center" wrapText="1"/>
    </xf>
    <xf numFmtId="0" fontId="18" fillId="0" borderId="13" xfId="1" applyFont="1" applyBorder="1" applyAlignment="1">
      <alignment horizontal="left" vertical="center" wrapText="1"/>
    </xf>
    <xf numFmtId="0" fontId="18" fillId="0" borderId="8" xfId="1" applyFont="1" applyBorder="1" applyAlignment="1">
      <alignment horizontal="left" vertical="center" wrapText="1"/>
    </xf>
    <xf numFmtId="49" fontId="21" fillId="0" borderId="21" xfId="1" applyNumberFormat="1" applyFont="1" applyBorder="1" applyAlignment="1">
      <alignment horizontal="center" vertical="center"/>
    </xf>
    <xf numFmtId="44" fontId="20" fillId="3" borderId="11" xfId="2" applyFont="1" applyFill="1" applyBorder="1" applyAlignment="1">
      <alignment horizontal="center" vertical="center"/>
    </xf>
    <xf numFmtId="44" fontId="20" fillId="3" borderId="5" xfId="2" applyFont="1" applyFill="1" applyBorder="1" applyAlignment="1">
      <alignment horizontal="center" vertical="center"/>
    </xf>
    <xf numFmtId="44" fontId="20" fillId="3" borderId="20" xfId="2" applyFont="1" applyFill="1" applyBorder="1" applyAlignment="1">
      <alignment horizontal="center" vertical="center"/>
    </xf>
    <xf numFmtId="44" fontId="20" fillId="3" borderId="1" xfId="2" applyFont="1" applyFill="1" applyBorder="1" applyAlignment="1">
      <alignment horizontal="center" vertical="center"/>
    </xf>
    <xf numFmtId="44" fontId="20" fillId="3" borderId="40" xfId="2" applyFont="1" applyFill="1" applyBorder="1" applyAlignment="1">
      <alignment horizontal="center" vertical="center"/>
    </xf>
    <xf numFmtId="44" fontId="20" fillId="3" borderId="41" xfId="2" applyFont="1" applyFill="1" applyBorder="1" applyAlignment="1">
      <alignment horizontal="center" vertical="center"/>
    </xf>
    <xf numFmtId="44" fontId="20" fillId="3" borderId="2" xfId="2" applyFont="1" applyFill="1" applyBorder="1" applyAlignment="1">
      <alignment horizontal="center" vertical="center"/>
    </xf>
    <xf numFmtId="44" fontId="20" fillId="3" borderId="36" xfId="2" applyFont="1" applyFill="1" applyBorder="1" applyAlignment="1">
      <alignment horizontal="center" vertical="center"/>
    </xf>
    <xf numFmtId="0" fontId="18" fillId="0" borderId="5" xfId="1" applyFont="1" applyBorder="1" applyAlignment="1">
      <alignment horizontal="left" vertical="center" wrapText="1"/>
    </xf>
    <xf numFmtId="0" fontId="18" fillId="0" borderId="2" xfId="1" applyBorder="1" applyAlignment="1">
      <alignment horizontal="center" vertical="center"/>
    </xf>
    <xf numFmtId="0" fontId="18" fillId="0" borderId="13" xfId="1" applyBorder="1" applyAlignment="1">
      <alignment horizontal="center" vertical="center"/>
    </xf>
    <xf numFmtId="0" fontId="18" fillId="0" borderId="35" xfId="1" applyBorder="1" applyAlignment="1">
      <alignment horizontal="center" vertical="center"/>
    </xf>
    <xf numFmtId="0" fontId="18" fillId="0" borderId="2" xfId="1" applyBorder="1" applyAlignment="1">
      <alignment horizontal="left" vertical="center"/>
    </xf>
    <xf numFmtId="0" fontId="18" fillId="0" borderId="13" xfId="1" applyBorder="1" applyAlignment="1">
      <alignment horizontal="left" vertical="center"/>
    </xf>
    <xf numFmtId="0" fontId="18" fillId="0" borderId="35" xfId="1" applyBorder="1" applyAlignment="1">
      <alignment horizontal="left" vertical="center"/>
    </xf>
    <xf numFmtId="0" fontId="18" fillId="0" borderId="2" xfId="1" applyBorder="1" applyAlignment="1">
      <alignment horizontal="center"/>
    </xf>
    <xf numFmtId="0" fontId="18" fillId="0" borderId="13" xfId="1" applyBorder="1" applyAlignment="1">
      <alignment horizontal="center"/>
    </xf>
    <xf numFmtId="0" fontId="18" fillId="0" borderId="35" xfId="1" applyBorder="1" applyAlignment="1">
      <alignment horizontal="center"/>
    </xf>
    <xf numFmtId="0" fontId="18" fillId="0" borderId="8" xfId="1" applyBorder="1" applyAlignment="1">
      <alignment horizontal="center" vertical="center"/>
    </xf>
    <xf numFmtId="0" fontId="18" fillId="0" borderId="13" xfId="1" applyBorder="1" applyAlignment="1">
      <alignment horizontal="left" vertical="center" wrapText="1"/>
    </xf>
    <xf numFmtId="0" fontId="18" fillId="0" borderId="8" xfId="1" applyBorder="1" applyAlignment="1">
      <alignment horizontal="left" vertical="center" wrapText="1"/>
    </xf>
    <xf numFmtId="0" fontId="18" fillId="0" borderId="8" xfId="1" applyBorder="1" applyAlignment="1">
      <alignment horizontal="center"/>
    </xf>
    <xf numFmtId="0" fontId="18" fillId="0" borderId="2" xfId="1" applyBorder="1" applyAlignment="1">
      <alignment horizontal="left" vertical="center" wrapText="1"/>
    </xf>
    <xf numFmtId="0" fontId="18" fillId="0" borderId="35" xfId="1" applyBorder="1" applyAlignment="1">
      <alignment horizontal="left" vertical="center" wrapText="1"/>
    </xf>
    <xf numFmtId="0" fontId="20" fillId="0" borderId="11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41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8" fillId="0" borderId="4" xfId="1" applyBorder="1" applyAlignment="1">
      <alignment horizontal="center" vertical="center"/>
    </xf>
    <xf numFmtId="0" fontId="18" fillId="0" borderId="4" xfId="1" applyBorder="1" applyAlignment="1">
      <alignment horizontal="left" vertical="center"/>
    </xf>
    <xf numFmtId="0" fontId="18" fillId="0" borderId="4" xfId="1" applyBorder="1" applyAlignment="1">
      <alignment horizontal="center"/>
    </xf>
    <xf numFmtId="0" fontId="12" fillId="0" borderId="9" xfId="1" applyFont="1" applyBorder="1" applyAlignment="1">
      <alignment horizontal="center" vertical="center" wrapText="1"/>
    </xf>
    <xf numFmtId="49" fontId="21" fillId="0" borderId="34" xfId="1" applyNumberFormat="1" applyFont="1" applyBorder="1" applyAlignment="1">
      <alignment horizontal="center" vertical="center"/>
    </xf>
    <xf numFmtId="0" fontId="20" fillId="3" borderId="38" xfId="1" applyFont="1" applyFill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/>
    </xf>
    <xf numFmtId="0" fontId="20" fillId="3" borderId="39" xfId="1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0" fontId="20" fillId="3" borderId="9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/>
    </xf>
    <xf numFmtId="0" fontId="23" fillId="3" borderId="30" xfId="1" applyFont="1" applyFill="1" applyBorder="1" applyAlignment="1">
      <alignment horizontal="left" vertical="center" wrapText="1"/>
    </xf>
    <xf numFmtId="0" fontId="23" fillId="3" borderId="0" xfId="1" applyFont="1" applyFill="1" applyAlignment="1">
      <alignment horizontal="left" vertical="center" wrapText="1"/>
    </xf>
    <xf numFmtId="0" fontId="23" fillId="3" borderId="0" xfId="1" applyFont="1" applyFill="1" applyBorder="1" applyAlignment="1">
      <alignment horizontal="left" vertical="center" wrapText="1"/>
    </xf>
    <xf numFmtId="0" fontId="23" fillId="3" borderId="31" xfId="1" applyFont="1" applyFill="1" applyBorder="1" applyAlignment="1">
      <alignment horizontal="left" vertical="center" wrapText="1"/>
    </xf>
    <xf numFmtId="0" fontId="20" fillId="3" borderId="20" xfId="1" applyFont="1" applyFill="1" applyBorder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0" fontId="20" fillId="3" borderId="40" xfId="1" applyFont="1" applyFill="1" applyBorder="1" applyAlignment="1">
      <alignment horizontal="center" vertical="center"/>
    </xf>
    <xf numFmtId="0" fontId="20" fillId="3" borderId="41" xfId="1" applyFont="1" applyFill="1" applyBorder="1" applyAlignment="1">
      <alignment horizontal="center" vertical="center"/>
    </xf>
    <xf numFmtId="0" fontId="20" fillId="3" borderId="2" xfId="1" applyFont="1" applyFill="1" applyBorder="1" applyAlignment="1">
      <alignment horizontal="center" vertical="center"/>
    </xf>
    <xf numFmtId="0" fontId="20" fillId="3" borderId="36" xfId="1" applyFont="1" applyFill="1" applyBorder="1" applyAlignment="1">
      <alignment horizontal="center" vertical="center"/>
    </xf>
    <xf numFmtId="0" fontId="18" fillId="0" borderId="35" xfId="1" applyFont="1" applyBorder="1" applyAlignment="1">
      <alignment horizontal="left" vertical="center" wrapText="1"/>
    </xf>
    <xf numFmtId="0" fontId="18" fillId="0" borderId="9" xfId="1" applyFont="1" applyBorder="1" applyAlignment="1">
      <alignment horizontal="left" vertical="center" wrapText="1"/>
    </xf>
    <xf numFmtId="0" fontId="20" fillId="0" borderId="27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18" fillId="0" borderId="4" xfId="1" applyFont="1" applyBorder="1" applyAlignment="1">
      <alignment horizontal="left" vertical="center"/>
    </xf>
    <xf numFmtId="0" fontId="18" fillId="0" borderId="13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22" fillId="0" borderId="5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left" vertical="center" wrapText="1"/>
    </xf>
    <xf numFmtId="0" fontId="22" fillId="0" borderId="9" xfId="1" applyFont="1" applyBorder="1" applyAlignment="1">
      <alignment horizontal="left" vertical="center" wrapText="1"/>
    </xf>
    <xf numFmtId="0" fontId="18" fillId="0" borderId="5" xfId="1" applyBorder="1" applyAlignment="1">
      <alignment horizontal="left" vertical="center"/>
    </xf>
    <xf numFmtId="0" fontId="18" fillId="0" borderId="36" xfId="1" applyBorder="1" applyAlignment="1">
      <alignment horizontal="center" vertical="center"/>
    </xf>
    <xf numFmtId="0" fontId="18" fillId="0" borderId="14" xfId="1" applyBorder="1" applyAlignment="1">
      <alignment horizontal="center" vertical="center"/>
    </xf>
    <xf numFmtId="0" fontId="18" fillId="0" borderId="9" xfId="1" applyBorder="1" applyAlignment="1">
      <alignment horizontal="left" vertical="center"/>
    </xf>
    <xf numFmtId="0" fontId="20" fillId="0" borderId="22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18" fillId="6" borderId="0" xfId="1" applyFont="1" applyFill="1" applyAlignment="1">
      <alignment horizontal="center" vertical="center"/>
    </xf>
    <xf numFmtId="9" fontId="0" fillId="0" borderId="2" xfId="3" applyFont="1" applyBorder="1" applyAlignment="1">
      <alignment horizontal="center" vertical="center"/>
    </xf>
    <xf numFmtId="9" fontId="0" fillId="0" borderId="13" xfId="3" applyFont="1" applyBorder="1" applyAlignment="1">
      <alignment horizontal="center" vertical="center"/>
    </xf>
    <xf numFmtId="9" fontId="0" fillId="0" borderId="35" xfId="3" applyFont="1" applyBorder="1" applyAlignment="1">
      <alignment horizontal="center" vertical="center"/>
    </xf>
    <xf numFmtId="0" fontId="18" fillId="0" borderId="13" xfId="1" applyBorder="1" applyAlignment="1">
      <alignment horizontal="center" vertical="center" wrapText="1"/>
    </xf>
    <xf numFmtId="0" fontId="18" fillId="0" borderId="35" xfId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/>
    </xf>
  </cellXfs>
  <cellStyles count="11">
    <cellStyle name="Date" xfId="7"/>
    <cellStyle name="Migliaia" xfId="9" builtinId="3"/>
    <cellStyle name="Normale" xfId="0" builtinId="0"/>
    <cellStyle name="Normale 2" xfId="1"/>
    <cellStyle name="Normale 3" xfId="4"/>
    <cellStyle name="Percentuale" xfId="5" builtinId="5"/>
    <cellStyle name="Percentuale 2" xfId="3"/>
    <cellStyle name="Percentuale 3" xfId="8"/>
    <cellStyle name="Valuta 2" xfId="2"/>
    <cellStyle name="Valuta 2 2" xfId="6"/>
    <cellStyle name="Valuta 2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227638</xdr:colOff>
      <xdr:row>4</xdr:row>
      <xdr:rowOff>160099</xdr:rowOff>
    </xdr:from>
    <xdr:to>
      <xdr:col>3</xdr:col>
      <xdr:colOff>348503</xdr:colOff>
      <xdr:row>6</xdr:row>
      <xdr:rowOff>74374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952EBD3D-65B9-4B69-8885-756A1C24EFC6}"/>
            </a:ext>
          </a:extLst>
        </xdr:cNvPr>
        <xdr:cNvSpPr/>
      </xdr:nvSpPr>
      <xdr:spPr>
        <a:xfrm rot="19729967">
          <a:off x="2574598" y="1447879"/>
          <a:ext cx="1149565" cy="31051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2K12-1\Sharing-Accreditate-Monitoraggio\SPECIALISTICA\Tetti%20di%20spesa\2023\Indicatori_ex_DD_130_2024\Indicatori%20per%20branca\doC%20LAVORO\SPEC_CONS_2022%20al%2013set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2K12-1\Sharing-Accreditate-Monitoraggio\SPECIALISTICA\Tetti%20di%20spesa\2023\Indicatori_ex_DD_130_2024\Indicatori%20per%20branca\doC%20LAVORO\GG%20prestazion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2k12-1\Sharing-Accreditate-Monitoraggio\SPECIALISTICA\Tetti%20di%20spesa\2023\Indicatori_ex_DD_130_2024\Indicatori%20per%20branca\doC%20LAVORO\Cons_SPEC_2023_tetto_provvi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SINTESI"/>
      <sheetName val="B_SINT_RT"/>
      <sheetName val="C_SINT_DI"/>
      <sheetName val="D_SINT_FKT"/>
      <sheetName val="1 AD"/>
      <sheetName val="2 BV"/>
      <sheetName val="2_bis_BV_VMP"/>
      <sheetName val="3 CA"/>
      <sheetName val="4 MN"/>
      <sheetName val="4_bis_MN_VMP"/>
      <sheetName val="5 RAD"/>
      <sheetName val="5_bis RAD_VMP"/>
      <sheetName val="6 LAB"/>
      <sheetName val="7 RT"/>
      <sheetName val="8 DI"/>
      <sheetName val="Foglio1"/>
      <sheetName val="9 FK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4. Medicina Nucleare</v>
          </cell>
          <cell r="B2"/>
          <cell r="C2" t="str">
            <v>A</v>
          </cell>
          <cell r="D2" t="str">
            <v>B</v>
          </cell>
          <cell r="E2" t="str">
            <v>C</v>
          </cell>
          <cell r="F2" t="str">
            <v>D</v>
          </cell>
          <cell r="G2" t="str">
            <v>contratto ex DGRC n. 309/2022 stipulato</v>
          </cell>
          <cell r="H2" t="str">
            <v>consuntivo 2022</v>
          </cell>
          <cell r="O2" t="str">
            <v>abbattimenti del fatturato NETTO ticket (prima della RTU)</v>
          </cell>
          <cell r="P2"/>
          <cell r="Q2"/>
          <cell r="R2"/>
          <cell r="S2"/>
          <cell r="T2" t="str">
            <v>NETTO LIQUIDABILE (prima della RTU)</v>
          </cell>
          <cell r="U2"/>
          <cell r="V2"/>
          <cell r="W2"/>
        </row>
        <row r="3">
          <cell r="A3"/>
          <cell r="B3"/>
          <cell r="C3" t="str">
            <v>Tetto di spesa definitivo 2022</v>
          </cell>
          <cell r="D3"/>
          <cell r="E3"/>
          <cell r="F3" t="str">
            <v>% fuori</v>
          </cell>
          <cell r="G3"/>
          <cell r="H3"/>
          <cell r="J3" t="str">
            <v>Consuntivo 2022</v>
          </cell>
          <cell r="K3"/>
          <cell r="L3"/>
          <cell r="M3" t="str">
            <v>% fuori</v>
          </cell>
          <cell r="O3" t="str">
            <v>eccedenza fuori regione</v>
          </cell>
          <cell r="P3" t="str">
            <v>eccedenza vs. C.O.M.</v>
          </cell>
          <cell r="Q3" t="str">
            <v>superamento VMP</v>
          </cell>
          <cell r="R3" t="str">
            <v>per altri controlli</v>
          </cell>
          <cell r="S3"/>
          <cell r="T3" t="str">
            <v>entro il tetto di spesa</v>
          </cell>
          <cell r="U3" t="str">
            <v>entro il 10% di extra tetto</v>
          </cell>
          <cell r="V3" t="str">
            <v>OLTRE il 10% di extra tetto</v>
          </cell>
          <cell r="W3"/>
        </row>
        <row r="4">
          <cell r="A4" t="str">
            <v>NSIS_22</v>
          </cell>
          <cell r="B4" t="str">
            <v>Denominazione struttura erogatrice</v>
          </cell>
          <cell r="C4" t="str">
            <v>NUM (1)</v>
          </cell>
          <cell r="D4" t="str">
            <v>LORDO (2)</v>
          </cell>
          <cell r="E4" t="str">
            <v>NETTO (3)</v>
          </cell>
          <cell r="F4" t="str">
            <v>regione</v>
          </cell>
          <cell r="G4" t="str">
            <v>SI / NO</v>
          </cell>
          <cell r="H4" t="str">
            <v>€ VMP</v>
          </cell>
          <cell r="J4" t="str">
            <v>NUM (1)</v>
          </cell>
          <cell r="K4" t="str">
            <v>LORDO (2)</v>
          </cell>
          <cell r="L4" t="str">
            <v>NETTO (3)</v>
          </cell>
          <cell r="M4" t="str">
            <v>regione</v>
          </cell>
          <cell r="O4"/>
          <cell r="P4"/>
          <cell r="Q4"/>
          <cell r="R4"/>
          <cell r="S4"/>
          <cell r="T4"/>
          <cell r="U4"/>
          <cell r="V4"/>
          <cell r="W4"/>
        </row>
        <row r="5">
          <cell r="A5"/>
          <cell r="B5" t="str">
            <v>ASL Avellino</v>
          </cell>
          <cell r="C5"/>
          <cell r="D5"/>
          <cell r="E5"/>
          <cell r="F5"/>
          <cell r="G5"/>
          <cell r="H5"/>
        </row>
        <row r="6">
          <cell r="A6">
            <v>87203</v>
          </cell>
          <cell r="B6" t="str">
            <v>Diagnostica Medica srl</v>
          </cell>
          <cell r="C6">
            <v>1675</v>
          </cell>
          <cell r="D6">
            <v>566000</v>
          </cell>
          <cell r="E6">
            <v>566000</v>
          </cell>
          <cell r="F6">
            <v>0.01</v>
          </cell>
          <cell r="G6" t="str">
            <v>SI</v>
          </cell>
          <cell r="H6">
            <v>321.8</v>
          </cell>
          <cell r="J6">
            <v>1859</v>
          </cell>
          <cell r="K6">
            <v>598229.72</v>
          </cell>
          <cell r="L6">
            <v>583017.72</v>
          </cell>
          <cell r="M6" t="str">
            <v>…..%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T6">
            <v>556341</v>
          </cell>
          <cell r="U6">
            <v>26676.720000000001</v>
          </cell>
          <cell r="V6">
            <v>0</v>
          </cell>
          <cell r="W6"/>
        </row>
        <row r="7">
          <cell r="B7" t="str">
            <v>ASL Avellino Totale</v>
          </cell>
          <cell r="C7">
            <v>1675</v>
          </cell>
          <cell r="D7">
            <v>566000</v>
          </cell>
          <cell r="E7">
            <v>566000</v>
          </cell>
          <cell r="F7"/>
          <cell r="G7"/>
          <cell r="H7">
            <v>321.80189349112425</v>
          </cell>
          <cell r="J7">
            <v>1859</v>
          </cell>
          <cell r="K7">
            <v>598229.72</v>
          </cell>
          <cell r="L7">
            <v>583017.72</v>
          </cell>
          <cell r="M7"/>
          <cell r="O7">
            <v>0</v>
          </cell>
          <cell r="P7">
            <v>0</v>
          </cell>
          <cell r="Q7">
            <v>0</v>
          </cell>
          <cell r="R7">
            <v>0</v>
          </cell>
          <cell r="T7">
            <v>556341</v>
          </cell>
          <cell r="U7">
            <v>26676.720000000001</v>
          </cell>
          <cell r="V7">
            <v>0</v>
          </cell>
          <cell r="W7"/>
        </row>
        <row r="8">
          <cell r="B8" t="str">
            <v>ASL Benevento</v>
          </cell>
        </row>
        <row r="9">
          <cell r="A9">
            <v>171500</v>
          </cell>
          <cell r="B9" t="str">
            <v>CENTRO POLID.GAMMACORD-SANNIO TAC SRL MEDICINA NUCLEARE E ANALISI CLINICHE '</v>
          </cell>
          <cell r="C9">
            <v>1899</v>
          </cell>
          <cell r="D9">
            <v>773600</v>
          </cell>
          <cell r="E9">
            <v>760389</v>
          </cell>
          <cell r="F9">
            <v>0.01</v>
          </cell>
          <cell r="G9" t="str">
            <v>SI</v>
          </cell>
          <cell r="H9">
            <v>371.78</v>
          </cell>
          <cell r="J9">
            <v>1949</v>
          </cell>
          <cell r="K9">
            <v>933594.91</v>
          </cell>
          <cell r="L9">
            <v>917816.31</v>
          </cell>
          <cell r="M9">
            <v>0.01</v>
          </cell>
          <cell r="O9">
            <v>7505.23</v>
          </cell>
          <cell r="P9">
            <v>0</v>
          </cell>
          <cell r="Q9">
            <v>0</v>
          </cell>
          <cell r="R9">
            <v>360.1</v>
          </cell>
          <cell r="T9">
            <v>760389</v>
          </cell>
          <cell r="U9">
            <v>76038.899999999994</v>
          </cell>
          <cell r="V9">
            <v>73523.08</v>
          </cell>
          <cell r="W9"/>
        </row>
        <row r="10">
          <cell r="B10" t="str">
            <v>ASL Benevento Totale</v>
          </cell>
          <cell r="C10">
            <v>1899</v>
          </cell>
          <cell r="D10">
            <v>773600</v>
          </cell>
          <cell r="E10">
            <v>760389</v>
          </cell>
          <cell r="F10"/>
          <cell r="G10"/>
          <cell r="H10">
            <v>479.01226782965625</v>
          </cell>
          <cell r="J10">
            <v>1949</v>
          </cell>
          <cell r="K10">
            <v>933594.91</v>
          </cell>
          <cell r="L10">
            <v>917816.31</v>
          </cell>
          <cell r="M10"/>
          <cell r="O10">
            <v>7505.23</v>
          </cell>
          <cell r="P10">
            <v>0</v>
          </cell>
          <cell r="Q10">
            <v>0</v>
          </cell>
          <cell r="R10">
            <v>360.1</v>
          </cell>
          <cell r="T10">
            <v>760389</v>
          </cell>
          <cell r="U10">
            <v>76038.899999999994</v>
          </cell>
          <cell r="V10">
            <v>73523.08</v>
          </cell>
          <cell r="W10"/>
        </row>
        <row r="11">
          <cell r="B11" t="str">
            <v xml:space="preserve">ASL Caserta </v>
          </cell>
        </row>
        <row r="12">
          <cell r="A12">
            <v>65</v>
          </cell>
          <cell r="B12" t="str">
            <v>CENTRO DI MEDICINA NUCLEARE N.1 S.R.L.</v>
          </cell>
          <cell r="C12">
            <v>5506</v>
          </cell>
          <cell r="D12">
            <v>2047200</v>
          </cell>
          <cell r="E12">
            <v>2012166</v>
          </cell>
          <cell r="F12" t="str">
            <v>2.00%</v>
          </cell>
          <cell r="G12" t="str">
            <v>si</v>
          </cell>
          <cell r="H12" t="str">
            <v>*</v>
          </cell>
          <cell r="J12">
            <v>6029</v>
          </cell>
          <cell r="K12">
            <v>2262935.67</v>
          </cell>
          <cell r="L12">
            <v>2218488.5699999998</v>
          </cell>
          <cell r="M12" t="str">
            <v>2.09%</v>
          </cell>
          <cell r="O12">
            <v>6300.45</v>
          </cell>
          <cell r="P12">
            <v>0</v>
          </cell>
          <cell r="Q12">
            <v>0</v>
          </cell>
          <cell r="R12">
            <v>89932.74</v>
          </cell>
          <cell r="T12">
            <v>2012166</v>
          </cell>
          <cell r="U12">
            <v>110089.37999999942</v>
          </cell>
          <cell r="V12">
            <v>0</v>
          </cell>
          <cell r="W12"/>
        </row>
        <row r="13">
          <cell r="A13">
            <v>71</v>
          </cell>
          <cell r="B13" t="str">
            <v>CETAC - SRL</v>
          </cell>
          <cell r="C13">
            <v>5712</v>
          </cell>
          <cell r="D13">
            <v>2123500</v>
          </cell>
          <cell r="E13">
            <v>2087163</v>
          </cell>
          <cell r="F13" t="str">
            <v>2.00%</v>
          </cell>
          <cell r="G13" t="str">
            <v>si</v>
          </cell>
          <cell r="H13" t="str">
            <v>**</v>
          </cell>
          <cell r="J13">
            <v>4656</v>
          </cell>
          <cell r="K13">
            <v>2123162.29</v>
          </cell>
          <cell r="L13">
            <v>2095635.49</v>
          </cell>
          <cell r="M13" t="str">
            <v>1.68%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T13">
            <v>2087163</v>
          </cell>
          <cell r="U13">
            <v>8472.4899999999907</v>
          </cell>
          <cell r="V13">
            <v>0</v>
          </cell>
          <cell r="W13"/>
        </row>
        <row r="14">
          <cell r="A14">
            <v>105</v>
          </cell>
          <cell r="B14" t="str">
            <v>CENTRO DIAGNOSTICO CASERTANO S.R.L.</v>
          </cell>
          <cell r="C14">
            <v>636</v>
          </cell>
          <cell r="D14">
            <v>93900</v>
          </cell>
          <cell r="E14">
            <v>92246</v>
          </cell>
          <cell r="F14" t="str">
            <v>1.00%</v>
          </cell>
          <cell r="G14" t="str">
            <v>si</v>
          </cell>
          <cell r="H14">
            <v>145.1</v>
          </cell>
          <cell r="J14">
            <v>77</v>
          </cell>
          <cell r="K14">
            <v>12098.89</v>
          </cell>
          <cell r="L14">
            <v>11637.39</v>
          </cell>
          <cell r="M14" t="str">
            <v>0.00%</v>
          </cell>
          <cell r="O14">
            <v>0</v>
          </cell>
          <cell r="P14">
            <v>0</v>
          </cell>
          <cell r="Q14">
            <v>0</v>
          </cell>
          <cell r="R14">
            <v>1071.6500000000001</v>
          </cell>
          <cell r="T14">
            <v>10565.74</v>
          </cell>
          <cell r="U14">
            <v>0</v>
          </cell>
          <cell r="V14">
            <v>0</v>
          </cell>
          <cell r="W14"/>
        </row>
        <row r="15">
          <cell r="A15">
            <v>114</v>
          </cell>
          <cell r="B15" t="str">
            <v>HERMES S.P.A.</v>
          </cell>
          <cell r="C15">
            <v>6646</v>
          </cell>
          <cell r="D15">
            <v>981900</v>
          </cell>
          <cell r="E15">
            <v>965131</v>
          </cell>
          <cell r="F15" t="str">
            <v>2.00%</v>
          </cell>
          <cell r="G15" t="str">
            <v>si</v>
          </cell>
          <cell r="H15">
            <v>137.01</v>
          </cell>
          <cell r="J15">
            <v>5918</v>
          </cell>
          <cell r="K15">
            <v>810843.61</v>
          </cell>
          <cell r="L15">
            <v>774921.16</v>
          </cell>
          <cell r="M15" t="str">
            <v>4.14%</v>
          </cell>
          <cell r="O15">
            <v>12799.57</v>
          </cell>
          <cell r="P15">
            <v>0</v>
          </cell>
          <cell r="Q15">
            <v>0</v>
          </cell>
          <cell r="R15">
            <v>0</v>
          </cell>
          <cell r="T15">
            <v>762121.59000000008</v>
          </cell>
          <cell r="U15">
            <v>0</v>
          </cell>
          <cell r="V15">
            <v>0</v>
          </cell>
          <cell r="W15"/>
        </row>
        <row r="16">
          <cell r="A16">
            <v>150020</v>
          </cell>
          <cell r="B16" t="str">
            <v>CASA DI CURA SAN MICHELE S.R.L.</v>
          </cell>
          <cell r="C16">
            <v>1968</v>
          </cell>
          <cell r="D16">
            <v>731700</v>
          </cell>
          <cell r="E16">
            <v>719136</v>
          </cell>
          <cell r="F16" t="str">
            <v>2.00%</v>
          </cell>
          <cell r="G16" t="str">
            <v>si</v>
          </cell>
          <cell r="H16" t="str">
            <v>***</v>
          </cell>
          <cell r="J16">
            <v>2599</v>
          </cell>
          <cell r="K16">
            <v>812126.23</v>
          </cell>
          <cell r="L16">
            <v>791513.08</v>
          </cell>
          <cell r="M16" t="str">
            <v>1.81%</v>
          </cell>
          <cell r="O16">
            <v>0</v>
          </cell>
          <cell r="P16">
            <v>0</v>
          </cell>
          <cell r="Q16">
            <v>0</v>
          </cell>
          <cell r="R16">
            <v>2810.55</v>
          </cell>
          <cell r="T16">
            <v>719136</v>
          </cell>
          <cell r="U16">
            <v>69566.529999999955</v>
          </cell>
          <cell r="V16">
            <v>0</v>
          </cell>
          <cell r="W16"/>
        </row>
        <row r="17">
          <cell r="B17" t="str">
            <v>ASL Caserta  Totale</v>
          </cell>
          <cell r="C17">
            <v>20468</v>
          </cell>
          <cell r="D17">
            <v>5978200</v>
          </cell>
          <cell r="E17">
            <v>5875842</v>
          </cell>
          <cell r="F17"/>
          <cell r="G17"/>
          <cell r="H17">
            <v>312.31737590123964</v>
          </cell>
          <cell r="J17">
            <v>19279</v>
          </cell>
          <cell r="K17">
            <v>6021166.6899999995</v>
          </cell>
          <cell r="L17">
            <v>5892195.6899999995</v>
          </cell>
          <cell r="M17"/>
          <cell r="O17">
            <v>19100.02</v>
          </cell>
          <cell r="P17">
            <v>0</v>
          </cell>
          <cell r="Q17">
            <v>0</v>
          </cell>
          <cell r="R17">
            <v>93814.94</v>
          </cell>
          <cell r="T17">
            <v>5591152.3300000001</v>
          </cell>
          <cell r="U17">
            <v>188128.39999999938</v>
          </cell>
          <cell r="V17">
            <v>0</v>
          </cell>
          <cell r="W17"/>
        </row>
        <row r="18">
          <cell r="B18" t="str">
            <v xml:space="preserve">ASL Napoli 1 Centro </v>
          </cell>
          <cell r="F18"/>
        </row>
        <row r="19">
          <cell r="A19">
            <v>440075</v>
          </cell>
          <cell r="B19" t="str">
            <v>S.D.N. SPA</v>
          </cell>
          <cell r="C19">
            <v>3388</v>
          </cell>
          <cell r="D19">
            <v>3478200</v>
          </cell>
          <cell r="E19">
            <v>3418632</v>
          </cell>
          <cell r="F19">
            <v>3</v>
          </cell>
          <cell r="G19" t="str">
            <v xml:space="preserve">SI </v>
          </cell>
          <cell r="H19">
            <v>359.10816220881856</v>
          </cell>
          <cell r="J19">
            <v>10431</v>
          </cell>
          <cell r="K19">
            <v>3848178.91000005</v>
          </cell>
          <cell r="L19">
            <v>3745857.2400001865</v>
          </cell>
          <cell r="M19">
            <v>6.2691641649072354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T19">
            <v>3418632</v>
          </cell>
          <cell r="U19">
            <v>327225.24000018649</v>
          </cell>
          <cell r="V19">
            <v>0</v>
          </cell>
          <cell r="W19">
            <v>327225.24000018649</v>
          </cell>
        </row>
        <row r="20">
          <cell r="A20">
            <v>440079</v>
          </cell>
          <cell r="B20" t="str">
            <v>CENTRO MEDICO NUCLEARE SRL</v>
          </cell>
          <cell r="C20">
            <v>3090</v>
          </cell>
          <cell r="D20">
            <v>3173200</v>
          </cell>
          <cell r="E20">
            <v>3361912</v>
          </cell>
          <cell r="F20">
            <v>1</v>
          </cell>
          <cell r="G20" t="str">
            <v xml:space="preserve">SI </v>
          </cell>
          <cell r="H20">
            <v>442.38297400887234</v>
          </cell>
          <cell r="J20">
            <v>8349</v>
          </cell>
          <cell r="K20">
            <v>3751158.2799998648</v>
          </cell>
          <cell r="L20">
            <v>3693455.4500000752</v>
          </cell>
          <cell r="M20">
            <v>3.6388642363522323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T20">
            <v>3361912</v>
          </cell>
          <cell r="U20">
            <v>331543.45000007516</v>
          </cell>
          <cell r="V20">
            <v>0</v>
          </cell>
          <cell r="W20">
            <v>331543.45000007516</v>
          </cell>
        </row>
        <row r="21">
          <cell r="A21">
            <v>450046</v>
          </cell>
          <cell r="B21" t="str">
            <v>CLINIC CENTER S.P.A.</v>
          </cell>
          <cell r="C21">
            <v>1344</v>
          </cell>
          <cell r="D21">
            <v>173200</v>
          </cell>
          <cell r="E21">
            <v>170273</v>
          </cell>
          <cell r="F21">
            <v>1</v>
          </cell>
          <cell r="G21" t="str">
            <v xml:space="preserve">SI </v>
          </cell>
          <cell r="H21">
            <v>121.97371281169583</v>
          </cell>
          <cell r="J21">
            <v>1163</v>
          </cell>
          <cell r="K21">
            <v>151287.4</v>
          </cell>
          <cell r="L21">
            <v>141855.42800000226</v>
          </cell>
          <cell r="M21">
            <v>1.0573054987636028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T21">
            <v>141855.42800000226</v>
          </cell>
          <cell r="U21">
            <v>0</v>
          </cell>
          <cell r="V21">
            <v>0</v>
          </cell>
          <cell r="W21">
            <v>0</v>
          </cell>
        </row>
        <row r="22">
          <cell r="A22">
            <v>470182</v>
          </cell>
          <cell r="B22" t="str">
            <v>CENTRO DIAGNOSTICO DI MEDICINA NUCLEARE VOMERO DR.AUGUSTO BASILE E C.- SRL</v>
          </cell>
          <cell r="C22">
            <v>2390</v>
          </cell>
          <cell r="D22">
            <v>308100</v>
          </cell>
          <cell r="E22">
            <v>302855</v>
          </cell>
          <cell r="F22">
            <v>1</v>
          </cell>
          <cell r="G22" t="str">
            <v xml:space="preserve">SI </v>
          </cell>
          <cell r="H22">
            <v>118.32725528756642</v>
          </cell>
          <cell r="J22">
            <v>2695</v>
          </cell>
          <cell r="K22">
            <v>342153.36999998748</v>
          </cell>
          <cell r="L22">
            <v>318891.95299999148</v>
          </cell>
          <cell r="M22">
            <v>1.4453999014911412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T22">
            <v>302855</v>
          </cell>
          <cell r="U22">
            <v>16036.952999991481</v>
          </cell>
          <cell r="V22">
            <v>0</v>
          </cell>
          <cell r="W22">
            <v>16036.952999991481</v>
          </cell>
        </row>
        <row r="23">
          <cell r="A23">
            <v>510299</v>
          </cell>
          <cell r="B23" t="str">
            <v>CENTRO MEDICINA NUCLEARE SRL</v>
          </cell>
          <cell r="C23">
            <v>1311</v>
          </cell>
          <cell r="D23">
            <v>1346400</v>
          </cell>
          <cell r="E23">
            <v>1323381</v>
          </cell>
          <cell r="F23">
            <v>1</v>
          </cell>
          <cell r="G23" t="str">
            <v xml:space="preserve">SI </v>
          </cell>
          <cell r="H23">
            <v>358.2343305829138</v>
          </cell>
          <cell r="J23">
            <v>3757</v>
          </cell>
          <cell r="K23">
            <v>1369120.3600000367</v>
          </cell>
          <cell r="L23">
            <v>1345886.3800000071</v>
          </cell>
          <cell r="M23">
            <v>2.1705418239096161</v>
          </cell>
          <cell r="O23">
            <v>6187</v>
          </cell>
          <cell r="P23">
            <v>0</v>
          </cell>
          <cell r="Q23">
            <v>2120.9585385476639</v>
          </cell>
          <cell r="R23">
            <v>0</v>
          </cell>
          <cell r="T23">
            <v>1323381</v>
          </cell>
          <cell r="U23">
            <v>14197.42</v>
          </cell>
          <cell r="V23">
            <v>0</v>
          </cell>
          <cell r="W23">
            <v>14197.42</v>
          </cell>
        </row>
        <row r="24">
          <cell r="A24">
            <v>530424</v>
          </cell>
          <cell r="B24" t="str">
            <v>LA.ME.NUC. S.R.L.</v>
          </cell>
          <cell r="C24">
            <v>12808</v>
          </cell>
          <cell r="D24">
            <v>1650800</v>
          </cell>
          <cell r="E24">
            <v>1622526</v>
          </cell>
          <cell r="F24">
            <v>1</v>
          </cell>
          <cell r="G24" t="str">
            <v xml:space="preserve">SI </v>
          </cell>
          <cell r="H24">
            <v>134.0941171805413</v>
          </cell>
          <cell r="J24">
            <v>11222</v>
          </cell>
          <cell r="K24">
            <v>1577374.6000000932</v>
          </cell>
          <cell r="L24">
            <v>1504804.1830000347</v>
          </cell>
          <cell r="M24">
            <v>5.5615565658240547</v>
          </cell>
          <cell r="O24">
            <v>804.17</v>
          </cell>
          <cell r="P24">
            <v>0</v>
          </cell>
          <cell r="Q24">
            <v>6290</v>
          </cell>
          <cell r="R24">
            <v>0</v>
          </cell>
          <cell r="T24">
            <v>1497710.0130000301</v>
          </cell>
          <cell r="U24">
            <v>0</v>
          </cell>
          <cell r="V24">
            <v>0</v>
          </cell>
          <cell r="W24">
            <v>0</v>
          </cell>
        </row>
        <row r="25">
          <cell r="A25">
            <v>530444</v>
          </cell>
          <cell r="B25" t="str">
            <v>S.D.N. SPA</v>
          </cell>
          <cell r="C25">
            <v>9737</v>
          </cell>
          <cell r="D25">
            <v>9997600</v>
          </cell>
          <cell r="E25">
            <v>9826391</v>
          </cell>
          <cell r="F25">
            <v>13</v>
          </cell>
          <cell r="G25" t="str">
            <v xml:space="preserve">SI </v>
          </cell>
          <cell r="H25">
            <v>933.61660278806232</v>
          </cell>
          <cell r="J25">
            <v>11621</v>
          </cell>
          <cell r="K25">
            <v>10939455.880000236</v>
          </cell>
          <cell r="L25">
            <v>10849558.541000072</v>
          </cell>
          <cell r="M25">
            <v>35.262971130427552</v>
          </cell>
          <cell r="O25">
            <v>298303.75999999919</v>
          </cell>
          <cell r="P25">
            <v>0</v>
          </cell>
          <cell r="Q25">
            <v>0</v>
          </cell>
          <cell r="R25">
            <v>0</v>
          </cell>
          <cell r="T25">
            <v>9826391</v>
          </cell>
          <cell r="U25">
            <v>724863.78000000201</v>
          </cell>
          <cell r="V25">
            <v>0</v>
          </cell>
          <cell r="W25">
            <v>724863.78000000201</v>
          </cell>
        </row>
        <row r="26">
          <cell r="A26" t="str">
            <v>AMB072</v>
          </cell>
          <cell r="B26" t="str">
            <v>CASA DI CURA VILLA ANGELA SRL</v>
          </cell>
          <cell r="C26">
            <v>830</v>
          </cell>
          <cell r="D26">
            <v>852400</v>
          </cell>
          <cell r="E26">
            <v>837779</v>
          </cell>
          <cell r="F26">
            <v>1</v>
          </cell>
          <cell r="G26" t="str">
            <v xml:space="preserve">SI </v>
          </cell>
          <cell r="H26">
            <v>559.63771991701208</v>
          </cell>
          <cell r="J26">
            <v>1446</v>
          </cell>
          <cell r="K26">
            <v>819229.75000001281</v>
          </cell>
          <cell r="L26">
            <v>809236.14299999946</v>
          </cell>
          <cell r="M26">
            <v>1.9974037663206878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T26">
            <v>809236.14299999946</v>
          </cell>
          <cell r="U26">
            <v>0</v>
          </cell>
          <cell r="V26">
            <v>0</v>
          </cell>
          <cell r="W26">
            <v>0</v>
          </cell>
        </row>
        <row r="27">
          <cell r="B27" t="str">
            <v>ASL Napoli 1 Centro  Totale</v>
          </cell>
          <cell r="C27">
            <v>34898</v>
          </cell>
          <cell r="D27">
            <v>20979900</v>
          </cell>
          <cell r="E27">
            <v>20863749</v>
          </cell>
          <cell r="F27"/>
          <cell r="G27"/>
          <cell r="H27">
            <v>449.80582728277716</v>
          </cell>
          <cell r="J27">
            <v>50684</v>
          </cell>
          <cell r="K27">
            <v>22797958.550000276</v>
          </cell>
          <cell r="L27">
            <v>22409545.318000369</v>
          </cell>
          <cell r="M27"/>
          <cell r="O27">
            <v>305294.92999999918</v>
          </cell>
          <cell r="P27">
            <v>0</v>
          </cell>
          <cell r="Q27">
            <v>8410.9585385476639</v>
          </cell>
          <cell r="R27">
            <v>0</v>
          </cell>
          <cell r="T27">
            <v>20681972.584000032</v>
          </cell>
          <cell r="U27">
            <v>1413866.8430002551</v>
          </cell>
          <cell r="V27">
            <v>0</v>
          </cell>
          <cell r="W27"/>
        </row>
        <row r="28">
          <cell r="B28" t="str">
            <v>ASL Napoli 2 Nord</v>
          </cell>
          <cell r="F28"/>
        </row>
        <row r="29">
          <cell r="A29">
            <v>23051</v>
          </cell>
          <cell r="B29" t="str">
            <v>CENTRO AKTIS DIAGNOSTICA E TERAPIA SPA</v>
          </cell>
          <cell r="C29">
            <v>2392</v>
          </cell>
          <cell r="D29">
            <v>2553500</v>
          </cell>
          <cell r="E29">
            <v>2509782</v>
          </cell>
          <cell r="F29">
            <v>0.01</v>
          </cell>
          <cell r="G29" t="str">
            <v>SI</v>
          </cell>
          <cell r="H29">
            <v>1062.6894917844863</v>
          </cell>
          <cell r="J29">
            <v>2617</v>
          </cell>
          <cell r="K29">
            <v>2781058.4000000008</v>
          </cell>
          <cell r="L29">
            <v>2769262.2</v>
          </cell>
          <cell r="M29">
            <v>3.0999999999999999E-3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T29">
            <v>2509782</v>
          </cell>
          <cell r="U29">
            <v>250978.2</v>
          </cell>
          <cell r="V29">
            <v>8502.0000000001746</v>
          </cell>
          <cell r="W29"/>
        </row>
        <row r="30">
          <cell r="A30">
            <v>522211</v>
          </cell>
          <cell r="B30" t="str">
            <v xml:space="preserve">EMICENTER </v>
          </cell>
          <cell r="C30">
            <v>984</v>
          </cell>
          <cell r="D30">
            <v>1051000</v>
          </cell>
          <cell r="E30">
            <v>1032982</v>
          </cell>
          <cell r="F30">
            <v>0.01</v>
          </cell>
          <cell r="G30" t="str">
            <v>SI</v>
          </cell>
          <cell r="H30">
            <v>1071.4029080675423</v>
          </cell>
          <cell r="J30">
            <v>1066</v>
          </cell>
          <cell r="K30">
            <v>1142115.5</v>
          </cell>
          <cell r="L30">
            <v>1135533.05</v>
          </cell>
          <cell r="M30">
            <v>8.3999999999999995E-3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T30">
            <v>1032982</v>
          </cell>
          <cell r="U30">
            <v>102551.05000000005</v>
          </cell>
          <cell r="V30"/>
          <cell r="W30"/>
        </row>
        <row r="31">
          <cell r="A31">
            <v>690100</v>
          </cell>
          <cell r="B31" t="str">
            <v>COLEMAN SPA</v>
          </cell>
          <cell r="C31">
            <v>20116</v>
          </cell>
          <cell r="D31">
            <v>2253600</v>
          </cell>
          <cell r="E31">
            <v>2215054</v>
          </cell>
          <cell r="F31">
            <v>0.01</v>
          </cell>
          <cell r="G31" t="str">
            <v>SI</v>
          </cell>
          <cell r="H31">
            <v>511.21583613916943</v>
          </cell>
          <cell r="J31">
            <v>5346</v>
          </cell>
          <cell r="K31">
            <v>2732959.86</v>
          </cell>
          <cell r="L31">
            <v>2695088.4099999997</v>
          </cell>
          <cell r="M31">
            <v>1.6999999999999999E-3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T31">
            <v>2215054</v>
          </cell>
          <cell r="U31">
            <v>221505.40000000002</v>
          </cell>
          <cell r="V31">
            <v>258529.00999999966</v>
          </cell>
          <cell r="W31"/>
        </row>
        <row r="32">
          <cell r="A32" t="str">
            <v>AMB508</v>
          </cell>
          <cell r="B32" t="str">
            <v>AKTIS CLINIQUE S.P.A.</v>
          </cell>
          <cell r="C32">
            <v>10850</v>
          </cell>
          <cell r="D32">
            <v>1215500</v>
          </cell>
          <cell r="E32">
            <v>1194659</v>
          </cell>
          <cell r="F32">
            <v>0.01</v>
          </cell>
          <cell r="G32" t="str">
            <v>SI</v>
          </cell>
          <cell r="H32">
            <v>247.03589481373265</v>
          </cell>
          <cell r="J32">
            <v>5476</v>
          </cell>
          <cell r="K32">
            <v>1352768.56</v>
          </cell>
          <cell r="L32">
            <v>1312008.8600000001</v>
          </cell>
          <cell r="M32">
            <v>3.0000000000000001E-3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T32">
            <v>1194659</v>
          </cell>
          <cell r="U32">
            <v>117349.86</v>
          </cell>
          <cell r="V32">
            <v>0</v>
          </cell>
          <cell r="W32"/>
        </row>
        <row r="33">
          <cell r="B33" t="str">
            <v>ASL Napoli 2 Nord Totale</v>
          </cell>
          <cell r="C33">
            <v>34342</v>
          </cell>
          <cell r="D33">
            <v>7073600</v>
          </cell>
          <cell r="E33">
            <v>6952477</v>
          </cell>
          <cell r="F33"/>
          <cell r="G33"/>
          <cell r="H33">
            <v>552.14769527749058</v>
          </cell>
          <cell r="J33">
            <v>14505</v>
          </cell>
          <cell r="K33">
            <v>8008902.3200000003</v>
          </cell>
          <cell r="L33">
            <v>7911892.5200000005</v>
          </cell>
          <cell r="M33"/>
          <cell r="O33">
            <v>0</v>
          </cell>
          <cell r="P33">
            <v>0</v>
          </cell>
          <cell r="Q33">
            <v>0</v>
          </cell>
          <cell r="R33">
            <v>0</v>
          </cell>
          <cell r="T33">
            <v>6952477</v>
          </cell>
          <cell r="U33">
            <v>692384.51000000013</v>
          </cell>
          <cell r="V33">
            <v>267031.00999999983</v>
          </cell>
          <cell r="W33"/>
        </row>
        <row r="34">
          <cell r="B34" t="str">
            <v>ASL Napoli 3 Sud</v>
          </cell>
          <cell r="F34"/>
        </row>
        <row r="35">
          <cell r="A35">
            <v>8122</v>
          </cell>
          <cell r="B35" t="str">
            <v>CENTRO DIAGNOSTICO S. CIRO SRL</v>
          </cell>
          <cell r="C35">
            <v>1471</v>
          </cell>
          <cell r="D35">
            <v>188300</v>
          </cell>
          <cell r="E35">
            <v>185038</v>
          </cell>
          <cell r="F35">
            <v>0.01</v>
          </cell>
          <cell r="G35" t="str">
            <v>SI</v>
          </cell>
          <cell r="H35">
            <v>125.71590909091002</v>
          </cell>
          <cell r="J35">
            <v>704</v>
          </cell>
          <cell r="K35">
            <v>88504.000000000655</v>
          </cell>
          <cell r="L35">
            <v>82960.54900000093</v>
          </cell>
          <cell r="M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T35">
            <v>82960.54900000093</v>
          </cell>
          <cell r="U35">
            <v>0</v>
          </cell>
          <cell r="V35">
            <v>0</v>
          </cell>
          <cell r="W35"/>
        </row>
        <row r="36">
          <cell r="A36">
            <v>8425</v>
          </cell>
          <cell r="B36" t="str">
            <v>C.M.O. SRL</v>
          </cell>
          <cell r="C36"/>
          <cell r="D36"/>
          <cell r="E36"/>
          <cell r="F36"/>
          <cell r="G36"/>
          <cell r="H36"/>
          <cell r="J36"/>
          <cell r="K36"/>
          <cell r="L36"/>
          <cell r="M36"/>
          <cell r="O36"/>
          <cell r="P36"/>
          <cell r="Q36"/>
          <cell r="R36"/>
          <cell r="T36"/>
          <cell r="U36"/>
          <cell r="V36"/>
          <cell r="W36"/>
        </row>
        <row r="37">
          <cell r="A37">
            <v>8621</v>
          </cell>
          <cell r="B37" t="str">
            <v>CASA DI CURA MARIA ROSARIA S.P.A.</v>
          </cell>
          <cell r="C37">
            <v>7483</v>
          </cell>
          <cell r="D37">
            <v>3741600</v>
          </cell>
          <cell r="E37">
            <v>3677549</v>
          </cell>
          <cell r="F37">
            <v>0.01</v>
          </cell>
          <cell r="G37" t="str">
            <v>SI</v>
          </cell>
          <cell r="H37">
            <v>522.83963981302236</v>
          </cell>
          <cell r="J37">
            <v>7274</v>
          </cell>
          <cell r="K37">
            <v>3803135.5399999246</v>
          </cell>
          <cell r="L37">
            <v>3745653.1349999928</v>
          </cell>
          <cell r="M37">
            <v>6.8796037795825398E-3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T37">
            <v>3677549</v>
          </cell>
          <cell r="U37">
            <v>68104.134999992792</v>
          </cell>
          <cell r="V37">
            <v>0</v>
          </cell>
          <cell r="W37"/>
        </row>
        <row r="38">
          <cell r="B38" t="str">
            <v>ASL Napoli 3 Sud Totale</v>
          </cell>
          <cell r="C38">
            <v>8954</v>
          </cell>
          <cell r="D38">
            <v>3929900</v>
          </cell>
          <cell r="E38">
            <v>3862587</v>
          </cell>
          <cell r="F38"/>
          <cell r="G38"/>
          <cell r="H38" t="str">
            <v>€ __,__</v>
          </cell>
          <cell r="J38">
            <v>7978</v>
          </cell>
          <cell r="K38">
            <v>3891639.5399999251</v>
          </cell>
          <cell r="L38">
            <v>3828613.6839999938</v>
          </cell>
          <cell r="M38"/>
          <cell r="O38">
            <v>0</v>
          </cell>
          <cell r="P38">
            <v>0</v>
          </cell>
          <cell r="Q38">
            <v>0</v>
          </cell>
          <cell r="R38">
            <v>0</v>
          </cell>
          <cell r="T38">
            <v>3760509.549000001</v>
          </cell>
          <cell r="U38">
            <v>68104.134999992792</v>
          </cell>
          <cell r="V38">
            <v>0</v>
          </cell>
          <cell r="W38"/>
        </row>
        <row r="39">
          <cell r="B39" t="str">
            <v>ASL Salerno</v>
          </cell>
          <cell r="F39"/>
        </row>
        <row r="40">
          <cell r="A40">
            <v>5500</v>
          </cell>
          <cell r="B40" t="str">
            <v>DI.SA.R.' - S.R.L.</v>
          </cell>
          <cell r="C40">
            <v>4112</v>
          </cell>
          <cell r="D40">
            <v>2498900</v>
          </cell>
          <cell r="E40">
            <v>2456151</v>
          </cell>
          <cell r="F40">
            <v>0.01</v>
          </cell>
          <cell r="G40" t="str">
            <v>Si</v>
          </cell>
          <cell r="H40">
            <v>634.83898599999998</v>
          </cell>
          <cell r="J40">
            <v>4169</v>
          </cell>
          <cell r="K40">
            <v>2763738.06</v>
          </cell>
          <cell r="L40">
            <v>2729624.26</v>
          </cell>
          <cell r="M40">
            <v>1.3035273482778541E-2</v>
          </cell>
          <cell r="O40">
            <v>7455.0899999999965</v>
          </cell>
          <cell r="P40">
            <v>0</v>
          </cell>
          <cell r="Q40">
            <v>0</v>
          </cell>
          <cell r="R40">
            <v>0</v>
          </cell>
          <cell r="T40">
            <v>2456151</v>
          </cell>
          <cell r="U40">
            <v>245615.1</v>
          </cell>
          <cell r="V40">
            <v>20403.06999999992</v>
          </cell>
          <cell r="W40"/>
        </row>
        <row r="41">
          <cell r="A41">
            <v>13601</v>
          </cell>
          <cell r="B41" t="str">
            <v>CHECK UP - S.R.L.</v>
          </cell>
          <cell r="C41">
            <v>1549</v>
          </cell>
          <cell r="D41">
            <v>1657400</v>
          </cell>
          <cell r="E41">
            <v>1629018</v>
          </cell>
          <cell r="F41">
            <v>0.01</v>
          </cell>
          <cell r="G41" t="str">
            <v>Si</v>
          </cell>
          <cell r="H41">
            <v>1020.4595839999999</v>
          </cell>
          <cell r="J41">
            <v>1620</v>
          </cell>
          <cell r="K41">
            <v>1730673.3</v>
          </cell>
          <cell r="L41">
            <v>1720811.75</v>
          </cell>
          <cell r="M41">
            <v>1.1030234165613885E-2</v>
          </cell>
          <cell r="O41">
            <v>1678.2700000000004</v>
          </cell>
          <cell r="P41">
            <v>0</v>
          </cell>
          <cell r="Q41">
            <v>0</v>
          </cell>
          <cell r="R41">
            <v>0</v>
          </cell>
          <cell r="T41">
            <v>1629018</v>
          </cell>
          <cell r="U41">
            <v>90115.479999999981</v>
          </cell>
          <cell r="V41">
            <v>0</v>
          </cell>
          <cell r="W41"/>
        </row>
        <row r="42">
          <cell r="A42">
            <v>13701</v>
          </cell>
          <cell r="B42" t="str">
            <v>CE.DI.SA. S.P.A.</v>
          </cell>
          <cell r="C42">
            <v>1358</v>
          </cell>
          <cell r="D42">
            <v>158900</v>
          </cell>
          <cell r="E42">
            <v>156136</v>
          </cell>
          <cell r="F42">
            <v>2.1000000000000001E-2</v>
          </cell>
          <cell r="G42" t="str">
            <v>Si</v>
          </cell>
          <cell r="H42">
            <v>109.958181</v>
          </cell>
          <cell r="J42">
            <v>929</v>
          </cell>
          <cell r="K42">
            <v>102259.45999999999</v>
          </cell>
          <cell r="L42">
            <v>96747.159999609998</v>
          </cell>
          <cell r="M42">
            <v>1.3146679817530873E-2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96747.159999609998</v>
          </cell>
          <cell r="U42">
            <v>0</v>
          </cell>
          <cell r="V42">
            <v>0</v>
          </cell>
          <cell r="W42"/>
        </row>
        <row r="43">
          <cell r="A43">
            <v>571200</v>
          </cell>
          <cell r="B43" t="str">
            <v>CASA  DI CURA SALUS SPA</v>
          </cell>
          <cell r="C43">
            <v>1566</v>
          </cell>
          <cell r="D43">
            <v>183200</v>
          </cell>
          <cell r="E43">
            <v>180042</v>
          </cell>
          <cell r="F43">
            <v>1.4999999999999999E-2</v>
          </cell>
          <cell r="G43" t="str">
            <v>Si</v>
          </cell>
          <cell r="H43">
            <v>122.085425</v>
          </cell>
          <cell r="J43">
            <v>1643</v>
          </cell>
          <cell r="K43">
            <v>200300.82</v>
          </cell>
          <cell r="L43">
            <v>184056.27000006998</v>
          </cell>
          <cell r="M43">
            <v>3.193888092778352E-2</v>
          </cell>
          <cell r="O43">
            <v>3049.71</v>
          </cell>
          <cell r="P43">
            <v>0</v>
          </cell>
          <cell r="Q43">
            <v>0</v>
          </cell>
          <cell r="R43">
            <v>0</v>
          </cell>
          <cell r="T43">
            <v>180042</v>
          </cell>
          <cell r="U43">
            <v>964.56000006999238</v>
          </cell>
          <cell r="V43">
            <v>0</v>
          </cell>
          <cell r="W43"/>
        </row>
        <row r="44">
          <cell r="A44" t="str">
            <v>AMB346</v>
          </cell>
          <cell r="B44" t="str">
            <v>CENTRO RADIOLOGICO VERRENGIA SRL</v>
          </cell>
          <cell r="C44">
            <v>758</v>
          </cell>
          <cell r="D44">
            <v>810500</v>
          </cell>
          <cell r="E44">
            <v>796629</v>
          </cell>
          <cell r="F44">
            <v>1.6E-2</v>
          </cell>
          <cell r="G44" t="str">
            <v>Si</v>
          </cell>
          <cell r="H44">
            <v>1069.026494</v>
          </cell>
          <cell r="J44">
            <v>812</v>
          </cell>
          <cell r="K44">
            <v>868072.60000000009</v>
          </cell>
          <cell r="L44">
            <v>861677.95000000007</v>
          </cell>
          <cell r="M44">
            <v>1.0552590980242998E-2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T44">
            <v>796629</v>
          </cell>
          <cell r="U44">
            <v>65048.95000000007</v>
          </cell>
          <cell r="V44">
            <v>0</v>
          </cell>
          <cell r="W44"/>
        </row>
        <row r="45">
          <cell r="A45" t="str">
            <v>MNV353</v>
          </cell>
          <cell r="B45" t="str">
            <v>CASA DI CURA PROF. DOTT. LUIGI COBELLIS</v>
          </cell>
          <cell r="C45">
            <v>479</v>
          </cell>
          <cell r="D45">
            <v>512200</v>
          </cell>
          <cell r="E45">
            <v>503465</v>
          </cell>
          <cell r="F45">
            <v>1.6E-2</v>
          </cell>
          <cell r="G45" t="str">
            <v>Si</v>
          </cell>
          <cell r="H45">
            <v>1069.927332</v>
          </cell>
          <cell r="J45">
            <v>573</v>
          </cell>
          <cell r="K45">
            <v>613390.49999999988</v>
          </cell>
          <cell r="L45">
            <v>609161.50000000012</v>
          </cell>
          <cell r="M45">
            <v>3.4653749515855127E-2</v>
          </cell>
          <cell r="O45">
            <v>9391.51</v>
          </cell>
          <cell r="P45">
            <v>0</v>
          </cell>
          <cell r="Q45">
            <v>0</v>
          </cell>
          <cell r="R45">
            <v>0</v>
          </cell>
          <cell r="T45">
            <v>503465</v>
          </cell>
          <cell r="U45">
            <v>50346.5</v>
          </cell>
          <cell r="V45">
            <v>45958.490000000107</v>
          </cell>
          <cell r="W45"/>
        </row>
        <row r="46">
          <cell r="B46" t="str">
            <v>ASL Salerno Totale</v>
          </cell>
          <cell r="C46">
            <v>9822</v>
          </cell>
          <cell r="D46">
            <v>5821100</v>
          </cell>
          <cell r="E46">
            <v>5721441</v>
          </cell>
          <cell r="F46"/>
          <cell r="G46"/>
          <cell r="H46" t="str">
            <v>€ __,__</v>
          </cell>
          <cell r="J46">
            <v>9746</v>
          </cell>
          <cell r="K46">
            <v>6278434.7400000002</v>
          </cell>
          <cell r="L46">
            <v>6202078.8899996802</v>
          </cell>
          <cell r="M46"/>
          <cell r="O46">
            <v>21574.579999999994</v>
          </cell>
          <cell r="P46">
            <v>0</v>
          </cell>
          <cell r="Q46">
            <v>0</v>
          </cell>
          <cell r="R46">
            <v>0</v>
          </cell>
          <cell r="T46">
            <v>5662052.1599996099</v>
          </cell>
          <cell r="U46">
            <v>452090.59000007005</v>
          </cell>
          <cell r="V46">
            <v>66361.560000000027</v>
          </cell>
          <cell r="W46"/>
        </row>
        <row r="49">
          <cell r="E49" t="str">
            <v>accantonamenti</v>
          </cell>
          <cell r="F49"/>
          <cell r="J49" t="str">
            <v>NUM</v>
          </cell>
          <cell r="K49" t="str">
            <v>LORDO</v>
          </cell>
          <cell r="L49" t="str">
            <v>NETTO</v>
          </cell>
          <cell r="T49" t="str">
            <v>NETTO LIQUIDABILE (prima della RTU)</v>
          </cell>
          <cell r="U49"/>
          <cell r="V49"/>
          <cell r="W49"/>
        </row>
        <row r="50">
          <cell r="B50" t="str">
            <v>Per memoria: TETTO 2022 da DGRC n. 215/2022</v>
          </cell>
          <cell r="C50" t="str">
            <v>TETTO da DGRC n. 599/2021</v>
          </cell>
          <cell r="D50" t="str">
            <v>Integrazione 2022 (art. 26 DL 73/21 e s.m.i.)</v>
          </cell>
          <cell r="E50" t="str">
            <v>nuovi accreditamenti e rettifiche dei tetti</v>
          </cell>
          <cell r="F50" t="str">
            <v>prestazioni extra tetto in regressione tariffaria</v>
          </cell>
          <cell r="G50" t="str">
            <v>TETTO 2022 ex DGRC n. 215/2022</v>
          </cell>
          <cell r="J50" t="str">
            <v>TETTO 2022 con modifiche ASL</v>
          </cell>
          <cell r="K50" t="str">
            <v>TETTO 2022 con modifiche ASL</v>
          </cell>
          <cell r="L50" t="str">
            <v>TETTO 2022 con modifiche ASL</v>
          </cell>
          <cell r="T50" t="str">
            <v>entro il tetto di spesa</v>
          </cell>
          <cell r="U50" t="str">
            <v>entro il 10% di extra tetto</v>
          </cell>
          <cell r="V50" t="str">
            <v>OLTRE il 10% di extra tetto</v>
          </cell>
          <cell r="W50"/>
        </row>
        <row r="51">
          <cell r="B51" t="str">
            <v>ASL Avellino</v>
          </cell>
          <cell r="C51">
            <v>569622</v>
          </cell>
          <cell r="D51">
            <v>16000</v>
          </cell>
          <cell r="E51">
            <v>11712</v>
          </cell>
          <cell r="F51">
            <v>17569</v>
          </cell>
          <cell r="G51">
            <v>556341</v>
          </cell>
          <cell r="J51">
            <v>1675</v>
          </cell>
          <cell r="K51">
            <v>566000</v>
          </cell>
          <cell r="L51">
            <v>566000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T51">
            <v>556341</v>
          </cell>
          <cell r="U51">
            <v>26676.720000000001</v>
          </cell>
          <cell r="V51">
            <v>0</v>
          </cell>
          <cell r="W51"/>
        </row>
        <row r="52">
          <cell r="B52" t="str">
            <v>ASL Benevento</v>
          </cell>
          <cell r="C52">
            <v>785409</v>
          </cell>
          <cell r="D52">
            <v>15000</v>
          </cell>
          <cell r="E52">
            <v>16008</v>
          </cell>
          <cell r="F52">
            <v>24012</v>
          </cell>
          <cell r="G52">
            <v>760389</v>
          </cell>
          <cell r="J52">
            <v>1899</v>
          </cell>
          <cell r="K52">
            <v>773600</v>
          </cell>
          <cell r="L52">
            <v>760389</v>
          </cell>
          <cell r="O52">
            <v>7505.23</v>
          </cell>
          <cell r="P52">
            <v>0</v>
          </cell>
          <cell r="Q52">
            <v>0</v>
          </cell>
          <cell r="R52">
            <v>360.1</v>
          </cell>
          <cell r="T52">
            <v>760389</v>
          </cell>
          <cell r="U52">
            <v>76038.899999999994</v>
          </cell>
          <cell r="V52">
            <v>73523.08</v>
          </cell>
          <cell r="W52"/>
        </row>
        <row r="53">
          <cell r="B53" t="str">
            <v xml:space="preserve">ASL Caserta </v>
          </cell>
          <cell r="C53">
            <v>6185097</v>
          </cell>
          <cell r="D53">
            <v>0</v>
          </cell>
          <cell r="E53">
            <v>123702</v>
          </cell>
          <cell r="F53">
            <v>185553</v>
          </cell>
          <cell r="G53">
            <v>5875842</v>
          </cell>
          <cell r="J53">
            <v>20468</v>
          </cell>
          <cell r="K53">
            <v>5978200</v>
          </cell>
          <cell r="L53">
            <v>5875842</v>
          </cell>
          <cell r="O53">
            <v>19100.02</v>
          </cell>
          <cell r="P53">
            <v>0</v>
          </cell>
          <cell r="Q53">
            <v>0</v>
          </cell>
          <cell r="R53">
            <v>93814.94</v>
          </cell>
          <cell r="T53">
            <v>5591152.3300000001</v>
          </cell>
          <cell r="U53">
            <v>188128.39999999938</v>
          </cell>
          <cell r="V53">
            <v>0</v>
          </cell>
          <cell r="W53"/>
        </row>
        <row r="54">
          <cell r="B54" t="str">
            <v>ASL Napoli 1 Centro</v>
          </cell>
          <cell r="C54">
            <v>21206048</v>
          </cell>
          <cell r="D54">
            <v>500000</v>
          </cell>
          <cell r="E54">
            <v>434121</v>
          </cell>
          <cell r="F54">
            <v>651181</v>
          </cell>
          <cell r="G54">
            <v>20620746</v>
          </cell>
          <cell r="J54">
            <v>34898</v>
          </cell>
          <cell r="K54">
            <v>20979900</v>
          </cell>
          <cell r="L54">
            <v>20863749</v>
          </cell>
          <cell r="O54">
            <v>305294.92999999918</v>
          </cell>
          <cell r="P54">
            <v>0</v>
          </cell>
          <cell r="Q54">
            <v>8410.9585385476639</v>
          </cell>
          <cell r="R54">
            <v>0</v>
          </cell>
          <cell r="T54">
            <v>20681972.584000032</v>
          </cell>
          <cell r="U54">
            <v>1413866.8430002551</v>
          </cell>
          <cell r="V54">
            <v>0</v>
          </cell>
          <cell r="W54"/>
        </row>
        <row r="55">
          <cell r="B55" t="str">
            <v>ASL Napoli 2 Nord</v>
          </cell>
          <cell r="C55">
            <v>6792996</v>
          </cell>
          <cell r="D55">
            <v>525400</v>
          </cell>
          <cell r="E55">
            <v>146368</v>
          </cell>
          <cell r="F55">
            <v>219552</v>
          </cell>
          <cell r="G55">
            <v>6952476</v>
          </cell>
          <cell r="J55">
            <v>34342</v>
          </cell>
          <cell r="K55">
            <v>7073600</v>
          </cell>
          <cell r="L55">
            <v>6952477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T55">
            <v>6952477</v>
          </cell>
          <cell r="U55">
            <v>692384.51000000013</v>
          </cell>
          <cell r="V55">
            <v>267031.00999999983</v>
          </cell>
          <cell r="W55"/>
        </row>
        <row r="56">
          <cell r="B56" t="str">
            <v>ASL Napoli 3 Sud</v>
          </cell>
          <cell r="C56">
            <v>4065881</v>
          </cell>
          <cell r="D56">
            <v>0</v>
          </cell>
          <cell r="E56">
            <v>81318</v>
          </cell>
          <cell r="F56">
            <v>121976</v>
          </cell>
          <cell r="G56">
            <v>3862587</v>
          </cell>
          <cell r="J56">
            <v>8954</v>
          </cell>
          <cell r="K56">
            <v>3929900</v>
          </cell>
          <cell r="L56">
            <v>3862587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T56">
            <v>3760509.549000001</v>
          </cell>
          <cell r="U56">
            <v>68104.134999992792</v>
          </cell>
          <cell r="V56">
            <v>0</v>
          </cell>
          <cell r="W56"/>
        </row>
        <row r="57">
          <cell r="B57" t="str">
            <v>ASL Salerno</v>
          </cell>
          <cell r="C57">
            <v>5890569</v>
          </cell>
          <cell r="D57">
            <v>132000</v>
          </cell>
          <cell r="E57">
            <v>120451</v>
          </cell>
          <cell r="F57">
            <v>180677</v>
          </cell>
          <cell r="G57">
            <v>5721441</v>
          </cell>
          <cell r="J57">
            <v>9822</v>
          </cell>
          <cell r="K57">
            <v>5821100</v>
          </cell>
          <cell r="L57">
            <v>5721441</v>
          </cell>
          <cell r="O57">
            <v>21574.579999999994</v>
          </cell>
          <cell r="P57">
            <v>0</v>
          </cell>
          <cell r="Q57">
            <v>0</v>
          </cell>
          <cell r="R57">
            <v>0</v>
          </cell>
          <cell r="T57">
            <v>5662052.1599996099</v>
          </cell>
          <cell r="U57">
            <v>452090.59000007005</v>
          </cell>
          <cell r="V57">
            <v>66361.560000000027</v>
          </cell>
          <cell r="W57"/>
        </row>
        <row r="58">
          <cell r="B58" t="str">
            <v>TOTALE ASL</v>
          </cell>
          <cell r="C58">
            <v>45495622</v>
          </cell>
          <cell r="D58">
            <v>1188400</v>
          </cell>
          <cell r="E58">
            <v>933680</v>
          </cell>
          <cell r="F58">
            <v>1400520</v>
          </cell>
          <cell r="G58">
            <v>44349822</v>
          </cell>
          <cell r="J58">
            <v>112058</v>
          </cell>
          <cell r="K58">
            <v>45122300</v>
          </cell>
          <cell r="L58">
            <v>44602485</v>
          </cell>
          <cell r="O58">
            <v>353474.75999999919</v>
          </cell>
          <cell r="P58">
            <v>0</v>
          </cell>
          <cell r="Q58">
            <v>8410.9585385476639</v>
          </cell>
          <cell r="R58">
            <v>94175.040000000008</v>
          </cell>
          <cell r="T58">
            <v>43964893.622999646</v>
          </cell>
          <cell r="U58">
            <v>2917290.0980003173</v>
          </cell>
          <cell r="V58">
            <v>406915.64999999991</v>
          </cell>
          <cell r="W58"/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5"/>
      <sheetName val="p_d 2023"/>
      <sheetName val="2022"/>
      <sheetName val="GG prestazioni 23"/>
      <sheetName val="GG2023BV"/>
      <sheetName val="GG cardiologia"/>
      <sheetName val="dIABETOLOGIA 23"/>
      <sheetName val="Foglio3"/>
      <sheetName val="gg2022"/>
      <sheetName val="GG2022 BV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Codice_struttura</v>
          </cell>
          <cell r="C1" t="str">
            <v>Struttura</v>
          </cell>
          <cell r="D1" t="str">
            <v>N. GIORNI</v>
          </cell>
        </row>
        <row r="2">
          <cell r="B2">
            <v>440003</v>
          </cell>
          <cell r="C2" t="str">
            <v>ISTITUTO CARDIOLOGICO MEDITERRANEO S.R.L. - 440003</v>
          </cell>
          <cell r="D2">
            <v>237</v>
          </cell>
        </row>
        <row r="3">
          <cell r="B3">
            <v>440018</v>
          </cell>
          <cell r="C3" t="str">
            <v>STUDIO DI RADIOLOGIA  PROF.  V. MUTO S.R.L. - 440018</v>
          </cell>
          <cell r="D3">
            <v>96</v>
          </cell>
        </row>
        <row r="4">
          <cell r="B4">
            <v>440076</v>
          </cell>
          <cell r="C4" t="str">
            <v>CLINICA MEDITARRANEA SPA - 440076</v>
          </cell>
          <cell r="D4">
            <v>162</v>
          </cell>
        </row>
        <row r="5">
          <cell r="B5">
            <v>450046</v>
          </cell>
          <cell r="C5" t="str">
            <v>CLINIC CENTER S.P.A. - 450046</v>
          </cell>
          <cell r="D5">
            <v>171</v>
          </cell>
        </row>
        <row r="6">
          <cell r="B6">
            <v>450057</v>
          </cell>
          <cell r="C6" t="str">
            <v>CENTRO DI CARDIOLOGIA PREVENTIVA PROF LUIGI D' ANDREA S.R.L. - 450057</v>
          </cell>
          <cell r="D6">
            <v>200</v>
          </cell>
        </row>
        <row r="7">
          <cell r="B7">
            <v>450060</v>
          </cell>
          <cell r="C7" t="str">
            <v>CENTRO DIAGNOSTICO NARDI DEL DR. STEFANO NARDI  C. S.A.S. - 450060</v>
          </cell>
          <cell r="D7">
            <v>131</v>
          </cell>
        </row>
        <row r="8">
          <cell r="B8">
            <v>460090</v>
          </cell>
          <cell r="C8" t="str">
            <v>CARDIO VASCULAR CENTER S.A.S. DI ALESSANDRA VECCHIONI - 460090</v>
          </cell>
          <cell r="D8">
            <v>149</v>
          </cell>
        </row>
        <row r="9">
          <cell r="B9">
            <v>460092</v>
          </cell>
          <cell r="C9" t="str">
            <v>DOTT. CLAUDIO ESPOSITO - 460092</v>
          </cell>
          <cell r="D9">
            <v>164</v>
          </cell>
        </row>
        <row r="10">
          <cell r="B10">
            <v>460103</v>
          </cell>
          <cell r="C10" t="str">
            <v>DIAGNOSTICA MORI SRL - 460103</v>
          </cell>
          <cell r="D10">
            <v>262</v>
          </cell>
        </row>
        <row r="11">
          <cell r="B11">
            <v>460120</v>
          </cell>
          <cell r="C11" t="str">
            <v>ISTITUTO DIAGNOSTICO VARELLI PIANURA SRL - 460120</v>
          </cell>
          <cell r="D11">
            <v>199</v>
          </cell>
        </row>
        <row r="12">
          <cell r="B12">
            <v>460133</v>
          </cell>
          <cell r="C12" t="str">
            <v>ISTITUTO DIAGNOSTICO VARELLI S.R.L. - 460133</v>
          </cell>
          <cell r="D12">
            <v>274</v>
          </cell>
        </row>
        <row r="13">
          <cell r="B13">
            <v>460139</v>
          </cell>
          <cell r="C13" t="str">
            <v>S.N.C.VOMERO CENTER  C. - 460139</v>
          </cell>
          <cell r="D13">
            <v>213</v>
          </cell>
        </row>
        <row r="14">
          <cell r="B14">
            <v>470124</v>
          </cell>
          <cell r="C14" t="str">
            <v>CE. CARD.   S.R.L. - 470124</v>
          </cell>
          <cell r="D14">
            <v>183</v>
          </cell>
        </row>
        <row r="15">
          <cell r="B15">
            <v>470125</v>
          </cell>
          <cell r="C15" t="str">
            <v>CLINICA SANATRIX S.P.A. - 470125</v>
          </cell>
          <cell r="D15">
            <v>133</v>
          </cell>
        </row>
        <row r="16">
          <cell r="B16">
            <v>470127</v>
          </cell>
          <cell r="C16" t="str">
            <v>NEW MEDICAL CENTER S.A.S. - 470127</v>
          </cell>
          <cell r="D16">
            <v>112</v>
          </cell>
        </row>
        <row r="17">
          <cell r="B17">
            <v>470128</v>
          </cell>
          <cell r="C17" t="str">
            <v>S.D.C.   S.R.L. - 470128</v>
          </cell>
          <cell r="D17">
            <v>185</v>
          </cell>
        </row>
        <row r="18">
          <cell r="B18">
            <v>470129</v>
          </cell>
          <cell r="C18" t="str">
            <v>CARDIONOVA S.A.S. - 470129</v>
          </cell>
          <cell r="D18">
            <v>224</v>
          </cell>
        </row>
        <row r="19">
          <cell r="B19">
            <v>480212</v>
          </cell>
          <cell r="C19" t="str">
            <v>HERMITAGE CAPODIMONTE - 480212</v>
          </cell>
          <cell r="D19">
            <v>37</v>
          </cell>
        </row>
        <row r="20">
          <cell r="B20">
            <v>490194</v>
          </cell>
          <cell r="C20" t="str">
            <v>PINETA CENTER S.N.C. DI  DE MICHELE VINCENZO - 490194</v>
          </cell>
          <cell r="D20">
            <v>198</v>
          </cell>
        </row>
        <row r="21">
          <cell r="B21">
            <v>490195</v>
          </cell>
          <cell r="C21" t="str">
            <v>STUDIO CARDIOLOGICO POLISPECIALISTICO SANTORO S.N.C. - 490195</v>
          </cell>
          <cell r="D21">
            <v>142</v>
          </cell>
        </row>
        <row r="22">
          <cell r="B22">
            <v>490206</v>
          </cell>
          <cell r="C22" t="str">
            <v>LABORATORIO ANALISI CLINICHE C2 S.A.S. DI B.CIRILLO &amp; CAPALDO RITA - 490206</v>
          </cell>
          <cell r="D22">
            <v>171</v>
          </cell>
        </row>
        <row r="23">
          <cell r="B23">
            <v>490231</v>
          </cell>
          <cell r="C23" t="str">
            <v>CUOMO ZARRA  S.R.L. - 490231</v>
          </cell>
          <cell r="D23">
            <v>214</v>
          </cell>
        </row>
        <row r="24">
          <cell r="B24">
            <v>500228</v>
          </cell>
          <cell r="C24" t="str">
            <v>C.C.S. S.R.L. - 500228</v>
          </cell>
          <cell r="D24">
            <v>230</v>
          </cell>
        </row>
        <row r="25">
          <cell r="B25">
            <v>500265</v>
          </cell>
          <cell r="C25" t="str">
            <v>CARDIO SUD  S.A.S. - 500265</v>
          </cell>
          <cell r="D25">
            <v>279</v>
          </cell>
        </row>
        <row r="26">
          <cell r="B26">
            <v>510247</v>
          </cell>
          <cell r="C26" t="str">
            <v>CARDIOCENTER S.R.L. - 510247</v>
          </cell>
          <cell r="D26">
            <v>240</v>
          </cell>
        </row>
        <row r="27">
          <cell r="B27">
            <v>510249</v>
          </cell>
          <cell r="C27" t="str">
            <v>ECOCARDIOSECTOR S.A.S. DI PAOLA PIGA - 510249</v>
          </cell>
          <cell r="D27">
            <v>184</v>
          </cell>
        </row>
        <row r="28">
          <cell r="B28">
            <v>510299</v>
          </cell>
          <cell r="C28" t="str">
            <v>CENTRO MEDICINA NUCLEARE S.R.L. - 510299</v>
          </cell>
          <cell r="D28">
            <v>233</v>
          </cell>
        </row>
        <row r="29">
          <cell r="B29">
            <v>520307</v>
          </cell>
          <cell r="C29" t="str">
            <v>CENTRO MEDICO CAMPANO S.R.L. - 520307</v>
          </cell>
          <cell r="D29">
            <v>234</v>
          </cell>
        </row>
        <row r="30">
          <cell r="B30">
            <v>520309</v>
          </cell>
          <cell r="C30" t="str">
            <v>HEART CENTER S.A.S. - 520309</v>
          </cell>
          <cell r="D30">
            <v>211</v>
          </cell>
        </row>
        <row r="31">
          <cell r="B31">
            <v>530335</v>
          </cell>
          <cell r="C31" t="str">
            <v>CENTRO CARDIOLOGICO G. ROGLIANI S.A.S. - 530335</v>
          </cell>
          <cell r="D31">
            <v>174</v>
          </cell>
        </row>
        <row r="32">
          <cell r="B32">
            <v>530336</v>
          </cell>
          <cell r="C32" t="str">
            <v>C.C.C. - CENTRO CARDIOLOGICO CAMPANO S.A.S. POLISP. S.A.S. - 530336</v>
          </cell>
          <cell r="D32">
            <v>238</v>
          </cell>
        </row>
        <row r="33">
          <cell r="B33">
            <v>530337</v>
          </cell>
          <cell r="C33" t="str">
            <v>STUDIO POLIDIAGNOSTICO PERSICO PRIMI S.R.L. - 530337</v>
          </cell>
          <cell r="D33">
            <v>124</v>
          </cell>
        </row>
        <row r="34">
          <cell r="B34">
            <v>530340</v>
          </cell>
          <cell r="C34" t="str">
            <v>I.D.C. DI CANONICO VINCENZO  C. SAS - 530340</v>
          </cell>
          <cell r="D34">
            <v>193</v>
          </cell>
        </row>
        <row r="35">
          <cell r="B35">
            <v>530342</v>
          </cell>
          <cell r="C35" t="str">
            <v>POLIAMBULATORIO TISANA S.R.L. - 530342</v>
          </cell>
          <cell r="D35">
            <v>238</v>
          </cell>
        </row>
        <row r="36">
          <cell r="B36">
            <v>530344</v>
          </cell>
          <cell r="C36" t="str">
            <v>CENTRO CARDIOLOGICO GAUDIOSI S.R.L. - 530344</v>
          </cell>
          <cell r="D36">
            <v>229</v>
          </cell>
        </row>
        <row r="37">
          <cell r="B37">
            <v>530346</v>
          </cell>
          <cell r="C37" t="str">
            <v>STUDIO CARDIOLOGICO CLINICO  ESPOSITO  G.&amp;G. S.A.S. - 530346</v>
          </cell>
          <cell r="D37">
            <v>164</v>
          </cell>
        </row>
        <row r="38">
          <cell r="B38">
            <v>530349</v>
          </cell>
          <cell r="C38" t="str">
            <v>AURICCHIO  S.R.L. - 530349</v>
          </cell>
          <cell r="D38">
            <v>220</v>
          </cell>
        </row>
        <row r="39">
          <cell r="B39">
            <v>530435</v>
          </cell>
          <cell r="C39" t="str">
            <v>DIAGNOSTICA CARDIOLOGICA S.A.S. DI ROMEO DOMENICO  C - 530435</v>
          </cell>
          <cell r="D39">
            <v>248</v>
          </cell>
        </row>
        <row r="40">
          <cell r="B40">
            <v>530437</v>
          </cell>
          <cell r="C40" t="str">
            <v>CARDIOLOGY SRL - 530437</v>
          </cell>
          <cell r="D40">
            <v>244</v>
          </cell>
        </row>
        <row r="41">
          <cell r="B41">
            <v>530446</v>
          </cell>
          <cell r="C41" t="str">
            <v>CARDIO SANITAS S.R.L. - 530446</v>
          </cell>
          <cell r="D41">
            <v>202</v>
          </cell>
        </row>
        <row r="42">
          <cell r="B42" t="str">
            <v>AMB072</v>
          </cell>
          <cell r="C42" t="str">
            <v>CASA DI CURA VILLA ANGELA SRL - AMB072</v>
          </cell>
          <cell r="D42">
            <v>211</v>
          </cell>
        </row>
        <row r="43">
          <cell r="B43" t="str">
            <v>AMB384</v>
          </cell>
          <cell r="C43" t="str">
            <v>CENTRO CMA SRL - AMB384</v>
          </cell>
          <cell r="D43">
            <v>236</v>
          </cell>
        </row>
        <row r="44">
          <cell r="B44" t="str">
            <v>AMB522</v>
          </cell>
          <cell r="C44" t="str">
            <v>ISTITUTO DIAGNOSTICO VARELLI-LEOPARDI S.R.L. - AMB522</v>
          </cell>
          <cell r="D44">
            <v>50</v>
          </cell>
        </row>
        <row r="45">
          <cell r="B45">
            <v>470120</v>
          </cell>
          <cell r="C45" t="str">
            <v>CUTIS S.A.S. - 470120</v>
          </cell>
          <cell r="D45">
            <v>46</v>
          </cell>
        </row>
        <row r="46">
          <cell r="B46">
            <v>440007</v>
          </cell>
          <cell r="C46" t="str">
            <v>CENTRO ANTIDIABETICO A.I.D. NA SRL - 440007</v>
          </cell>
          <cell r="D46">
            <v>232</v>
          </cell>
        </row>
        <row r="47">
          <cell r="B47">
            <v>450066</v>
          </cell>
          <cell r="C47" t="str">
            <v>CENTRO POLISP. ANTIDIABETICO LEPANTO S.N.C. - 450066</v>
          </cell>
          <cell r="D47">
            <v>200</v>
          </cell>
        </row>
        <row r="48">
          <cell r="B48">
            <v>470137</v>
          </cell>
          <cell r="C48" t="str">
            <v>LEGA ITALIANA DIABETE LID DI FRANCESCA VELA  C. S.A.S. - 470137</v>
          </cell>
          <cell r="D48">
            <v>205</v>
          </cell>
        </row>
        <row r="49">
          <cell r="B49">
            <v>480180</v>
          </cell>
          <cell r="C49" t="str">
            <v>C. A. D.   S.A.S. - 480180</v>
          </cell>
          <cell r="D49">
            <v>193</v>
          </cell>
        </row>
        <row r="50">
          <cell r="B50">
            <v>520355</v>
          </cell>
          <cell r="C50" t="str">
            <v>***ANAD DI GESUE' SALVATORE E DI IMPARATO A.MARIA S.A.S.*** - 520355</v>
          </cell>
          <cell r="D50">
            <v>283</v>
          </cell>
        </row>
        <row r="51">
          <cell r="B51">
            <v>530334</v>
          </cell>
          <cell r="C51" t="str">
            <v>CENTRO MEDICO SPECIAL.  SPES  S.R.L. - 530334</v>
          </cell>
          <cell r="D51">
            <v>248</v>
          </cell>
        </row>
        <row r="52">
          <cell r="B52">
            <v>530378</v>
          </cell>
          <cell r="C52" t="str">
            <v>CENTRO DIABETOLOGICO CAMPANO S.R.L. - 530378</v>
          </cell>
          <cell r="D52">
            <v>223</v>
          </cell>
        </row>
        <row r="53">
          <cell r="B53">
            <v>440055</v>
          </cell>
          <cell r="C53" t="str">
            <v>EMODIAL CENTER S.R.L. - 440055</v>
          </cell>
          <cell r="D53">
            <v>85</v>
          </cell>
        </row>
        <row r="54">
          <cell r="B54">
            <v>480205</v>
          </cell>
          <cell r="C54" t="str">
            <v>EURODIAL S.R.L. - 480205</v>
          </cell>
          <cell r="D54">
            <v>103</v>
          </cell>
        </row>
        <row r="55">
          <cell r="B55">
            <v>530425</v>
          </cell>
          <cell r="C55" t="str">
            <v>NEPHROCARE S.P.A EX NEDIAL NAPOLI - 530425</v>
          </cell>
          <cell r="D55">
            <v>126</v>
          </cell>
        </row>
        <row r="56">
          <cell r="B56" t="str">
            <v>AD0073</v>
          </cell>
          <cell r="C56" t="str">
            <v>CENTRO EMODIALISI DIDA S.R.L. - AD0073</v>
          </cell>
          <cell r="D56">
            <v>129</v>
          </cell>
        </row>
        <row r="57">
          <cell r="B57" t="str">
            <v>AD0100</v>
          </cell>
          <cell r="C57" t="str">
            <v>CENTRO EMODIALISI INTERNAZIONALE S.R.L. - AD0100</v>
          </cell>
          <cell r="D57">
            <v>72</v>
          </cell>
        </row>
        <row r="58">
          <cell r="B58" t="str">
            <v>AD0101</v>
          </cell>
          <cell r="C58" t="str">
            <v>AMBULATORIO EMODIALISI CAPODIMONTE S.R.L. - AD0101</v>
          </cell>
          <cell r="D58">
            <v>48</v>
          </cell>
        </row>
        <row r="59">
          <cell r="B59" t="str">
            <v>AD0102</v>
          </cell>
          <cell r="C59" t="str">
            <v>KIDNEY S.R.L. - AD0102</v>
          </cell>
          <cell r="D59">
            <v>136</v>
          </cell>
        </row>
        <row r="60">
          <cell r="B60" t="str">
            <v>AD0103</v>
          </cell>
          <cell r="C60" t="str">
            <v>NEPHROCARE S.P.A. EX SODIAL - AD0103</v>
          </cell>
          <cell r="D60">
            <v>89</v>
          </cell>
        </row>
        <row r="61">
          <cell r="B61" t="str">
            <v>AD0104</v>
          </cell>
          <cell r="C61" t="str">
            <v>NEPHOCARE S.P.A. EX SERVIZI DI DIALISI RENALE - AD0104</v>
          </cell>
          <cell r="D61">
            <v>63</v>
          </cell>
        </row>
        <row r="62">
          <cell r="B62" t="str">
            <v>AD0105</v>
          </cell>
          <cell r="C62" t="str">
            <v>NEPHROCARE S.P.A. EX ENNE E - AD0105</v>
          </cell>
          <cell r="D62">
            <v>60</v>
          </cell>
        </row>
        <row r="63">
          <cell r="B63" t="str">
            <v>AD0106</v>
          </cell>
          <cell r="C63" t="str">
            <v>NEW KIDNEY S.R.L. - AD0106</v>
          </cell>
          <cell r="D63">
            <v>54</v>
          </cell>
        </row>
        <row r="64">
          <cell r="B64" t="str">
            <v>AD0107</v>
          </cell>
          <cell r="C64" t="str">
            <v>AMBULATORIO EMODIALISI CAPODICHINO S.R.L. - AD0107</v>
          </cell>
          <cell r="D64">
            <v>117</v>
          </cell>
        </row>
        <row r="65">
          <cell r="B65" t="str">
            <v>AD0108</v>
          </cell>
          <cell r="C65" t="str">
            <v>NEPHROCARE S.P.A. EX MALPIGHI - AD0108</v>
          </cell>
          <cell r="D65">
            <v>88</v>
          </cell>
        </row>
        <row r="66">
          <cell r="B66" t="str">
            <v>AD0110</v>
          </cell>
          <cell r="C66" t="str">
            <v>NEPHROCARE S.P.A. - AD0110</v>
          </cell>
          <cell r="D66">
            <v>51</v>
          </cell>
        </row>
        <row r="67">
          <cell r="B67">
            <v>520307</v>
          </cell>
          <cell r="C67" t="str">
            <v>CENTRO MEDICO CAMPANO S.R.L. - 520307</v>
          </cell>
          <cell r="D67">
            <v>86</v>
          </cell>
        </row>
        <row r="68">
          <cell r="B68">
            <v>440021</v>
          </cell>
          <cell r="C68" t="str">
            <v>CENTRO DIAGN. ANAL.  CLIN. MEGARIDE SNC L.GIORDANO &amp; C. - 440021</v>
          </cell>
          <cell r="D68">
            <v>113</v>
          </cell>
        </row>
        <row r="69">
          <cell r="B69">
            <v>440076</v>
          </cell>
          <cell r="C69" t="str">
            <v>CLINICA MEDITARRANEA SPA - 440076</v>
          </cell>
          <cell r="D69">
            <v>145</v>
          </cell>
        </row>
        <row r="70">
          <cell r="B70">
            <v>450046</v>
          </cell>
          <cell r="C70" t="str">
            <v>CLINIC CENTER S.P.A. - 450046</v>
          </cell>
          <cell r="D70">
            <v>146</v>
          </cell>
        </row>
        <row r="71">
          <cell r="B71">
            <v>460103</v>
          </cell>
          <cell r="C71" t="str">
            <v>DIAGNOSTICA MORI SRL - 460103</v>
          </cell>
          <cell r="D71">
            <v>303</v>
          </cell>
        </row>
        <row r="72">
          <cell r="B72">
            <v>470156</v>
          </cell>
          <cell r="C72" t="str">
            <v>CENTRO DIAGNOSTICO NINNI-SCOGNAMIGLIO C S.A.S. - 470156</v>
          </cell>
          <cell r="D72">
            <v>297</v>
          </cell>
        </row>
        <row r="73">
          <cell r="B73">
            <v>470162</v>
          </cell>
          <cell r="C73" t="str">
            <v>LABORATORIO SCARLATTI SRL DEL DOTT. UMBERTO POLVERINO - 470162</v>
          </cell>
          <cell r="D73">
            <v>220</v>
          </cell>
        </row>
        <row r="74">
          <cell r="B74">
            <v>480212</v>
          </cell>
          <cell r="C74" t="str">
            <v>HERMITAGE CAPODIMONTE - 480212</v>
          </cell>
          <cell r="D74">
            <v>37</v>
          </cell>
        </row>
        <row r="75">
          <cell r="B75">
            <v>490216</v>
          </cell>
          <cell r="C75" t="str">
            <v>LABORATORIO ANALISI S.GIUSEPPE DEL DR.ALESSANDRO BIFULCO E C.S.A.S. - 490216</v>
          </cell>
          <cell r="D75">
            <v>223</v>
          </cell>
        </row>
        <row r="76">
          <cell r="B76">
            <v>490219</v>
          </cell>
          <cell r="C76" t="str">
            <v>LABORATORIO PATOLOGIA CLINICA SAS DI PAGANO PAOLO  C - 490219</v>
          </cell>
          <cell r="D76">
            <v>152</v>
          </cell>
        </row>
        <row r="77">
          <cell r="B77">
            <v>490242</v>
          </cell>
          <cell r="C77" t="str">
            <v>CENTRO DI DIAGNOSTICA CLINICA "C.D.C."DI SIESTO S.A.S. - 490242</v>
          </cell>
          <cell r="D77">
            <v>140</v>
          </cell>
        </row>
        <row r="78">
          <cell r="B78">
            <v>490243</v>
          </cell>
          <cell r="C78" t="str">
            <v>LAB. C. PANDOLFI &amp; C. DI DI BIASE DOTT. SEBASTIANO SAS - 490243</v>
          </cell>
          <cell r="D78">
            <v>203</v>
          </cell>
        </row>
        <row r="79">
          <cell r="B79">
            <v>490248</v>
          </cell>
          <cell r="C79" t="str">
            <v>V.E.G.A. S.R.L. - 490248</v>
          </cell>
          <cell r="D79">
            <v>260</v>
          </cell>
        </row>
        <row r="80">
          <cell r="B80">
            <v>500235</v>
          </cell>
          <cell r="C80" t="str">
            <v>LAB. ANALISI CLINICHE ALFREDO PAGANO S.A.S. - 500235</v>
          </cell>
          <cell r="D80">
            <v>267</v>
          </cell>
        </row>
        <row r="81">
          <cell r="B81">
            <v>500236</v>
          </cell>
          <cell r="C81" t="str">
            <v>CENTRO DI DIAGNOSTICA CLINICA S.A.S. DI COPPOLA DIEGO &amp;C - 500236</v>
          </cell>
          <cell r="D81">
            <v>224</v>
          </cell>
        </row>
        <row r="82">
          <cell r="B82">
            <v>510273</v>
          </cell>
          <cell r="C82" t="str">
            <v>BIOCLINICAL  S.N.C. - 510273</v>
          </cell>
          <cell r="D82">
            <v>146</v>
          </cell>
        </row>
        <row r="83">
          <cell r="B83">
            <v>510295</v>
          </cell>
          <cell r="C83" t="str">
            <v>STUDIO DI PATOLOGIA CLINICA S.A.S. - 510295</v>
          </cell>
          <cell r="D83">
            <v>40</v>
          </cell>
        </row>
        <row r="84">
          <cell r="B84">
            <v>510408</v>
          </cell>
          <cell r="C84" t="str">
            <v>LABORATORIO DI ANALISI  DR. MARIO NICOLETTI  S.A.S. - 510408</v>
          </cell>
          <cell r="D84">
            <v>153</v>
          </cell>
        </row>
        <row r="85">
          <cell r="B85">
            <v>520322</v>
          </cell>
          <cell r="C85" t="str">
            <v>CENTRO POLIDIAGNOSTICO NAPOLI S.R.L. - 520322</v>
          </cell>
          <cell r="D85">
            <v>278</v>
          </cell>
        </row>
        <row r="86">
          <cell r="B86">
            <v>520323</v>
          </cell>
          <cell r="C86" t="str">
            <v>CENTRO RICERCHE ED ANALISI CLINICHE  &lt;&lt;S. GIOVANNI&gt;&gt; S.R.L. - 520323</v>
          </cell>
          <cell r="D86">
            <v>277</v>
          </cell>
        </row>
        <row r="87">
          <cell r="B87">
            <v>520333</v>
          </cell>
          <cell r="C87" t="str">
            <v>CLINICA VESUVIO SRL - 520333</v>
          </cell>
          <cell r="D87">
            <v>162</v>
          </cell>
        </row>
        <row r="88">
          <cell r="B88">
            <v>530372</v>
          </cell>
          <cell r="C88" t="str">
            <v>CENTRO MEDICO NAZIONALE S.N.C. - 530372</v>
          </cell>
          <cell r="D88">
            <v>228</v>
          </cell>
        </row>
        <row r="89">
          <cell r="B89">
            <v>530379</v>
          </cell>
          <cell r="C89" t="str">
            <v>L.A.C.  DI  ALESSANDRA DE MASI - 530379</v>
          </cell>
          <cell r="D89">
            <v>222</v>
          </cell>
        </row>
        <row r="90">
          <cell r="B90" t="str">
            <v>AGG300</v>
          </cell>
          <cell r="C90" t="str">
            <v>INNOVALAB S.C. A R.L. - AGG300</v>
          </cell>
          <cell r="D90">
            <v>231</v>
          </cell>
        </row>
        <row r="91">
          <cell r="B91" t="str">
            <v>AGG301</v>
          </cell>
          <cell r="C91" t="str">
            <v>CERBA HEALTHCARE CAMPANIA SRL - AGG301</v>
          </cell>
          <cell r="D91">
            <v>328</v>
          </cell>
        </row>
        <row r="92">
          <cell r="B92" t="str">
            <v>AGG302</v>
          </cell>
          <cell r="C92" t="str">
            <v>HUB  LABS S.C.A.R.L. - AGG302</v>
          </cell>
          <cell r="D92">
            <v>301</v>
          </cell>
        </row>
        <row r="93">
          <cell r="B93" t="str">
            <v>AGG305</v>
          </cell>
          <cell r="C93" t="str">
            <v>ISTITUTO DIAGNOSTICO VARELLI SRL - AGG305</v>
          </cell>
          <cell r="D93">
            <v>263</v>
          </cell>
        </row>
        <row r="94">
          <cell r="B94" t="str">
            <v>AGG306</v>
          </cell>
          <cell r="C94" t="str">
            <v>DIAGNOSTICLAB 2.0:LABORATORIO ANALISI SPECIALISTICHE DE ANGELIS SRL - AGG306</v>
          </cell>
          <cell r="D94">
            <v>171</v>
          </cell>
        </row>
        <row r="95">
          <cell r="B95" t="str">
            <v>AGG307</v>
          </cell>
          <cell r="C95" t="str">
            <v>BIO4LAB S.C. A R.L. - AGG307</v>
          </cell>
          <cell r="D95">
            <v>252</v>
          </cell>
        </row>
        <row r="96">
          <cell r="B96" t="str">
            <v>AGG308</v>
          </cell>
          <cell r="C96" t="str">
            <v>CONSORZIO ILAB - AGG308</v>
          </cell>
          <cell r="D96">
            <v>263</v>
          </cell>
        </row>
        <row r="97">
          <cell r="B97" t="str">
            <v>AGG310</v>
          </cell>
          <cell r="C97" t="str">
            <v>DIAGNOSTICA TERRITORIALE S.C. A R.L. - AGG310</v>
          </cell>
          <cell r="D97">
            <v>266</v>
          </cell>
        </row>
        <row r="98">
          <cell r="B98" t="str">
            <v>AGG311</v>
          </cell>
          <cell r="C98" t="str">
            <v>LAB IN PROGRESS S.C. A R.L. - AGG311</v>
          </cell>
          <cell r="D98">
            <v>303</v>
          </cell>
        </row>
        <row r="99">
          <cell r="B99" t="str">
            <v>AGG316</v>
          </cell>
          <cell r="C99" t="str">
            <v>LABORATORIO ANALISI CLINICHE BRANCACCIO - AGG316</v>
          </cell>
          <cell r="D99">
            <v>257</v>
          </cell>
        </row>
        <row r="100">
          <cell r="B100" t="str">
            <v>AGG317</v>
          </cell>
          <cell r="C100" t="str">
            <v>NEAPOLIS MEDIALAB S.C. A R.L. - AGG317</v>
          </cell>
          <cell r="D100">
            <v>294</v>
          </cell>
        </row>
        <row r="101">
          <cell r="B101" t="str">
            <v>AGG318</v>
          </cell>
          <cell r="C101" t="str">
            <v>OMNIALAB S.C. S.R.L. - AGG318</v>
          </cell>
          <cell r="D101">
            <v>145</v>
          </cell>
        </row>
        <row r="102">
          <cell r="B102" t="str">
            <v>AGG319</v>
          </cell>
          <cell r="C102" t="str">
            <v>CONSORZIO IN.VE.NA. - AGG319</v>
          </cell>
          <cell r="D102">
            <v>228</v>
          </cell>
        </row>
        <row r="103">
          <cell r="B103" t="str">
            <v>AGG320</v>
          </cell>
          <cell r="C103" t="str">
            <v>CITY LAB. S.C.A.R.L. - AGG320</v>
          </cell>
          <cell r="D103">
            <v>236</v>
          </cell>
        </row>
        <row r="104">
          <cell r="B104" t="str">
            <v>AGG321</v>
          </cell>
          <cell r="C104" t="str">
            <v>ATI MAIELLO NEFROCENTER LAB - AGG321</v>
          </cell>
          <cell r="D104">
            <v>283</v>
          </cell>
        </row>
        <row r="105">
          <cell r="B105" t="str">
            <v>AMB072</v>
          </cell>
          <cell r="C105" t="str">
            <v>CASA DI CURA VILLA ANGELA SRL - AMB072</v>
          </cell>
          <cell r="D105">
            <v>236</v>
          </cell>
        </row>
        <row r="106">
          <cell r="B106">
            <v>440078</v>
          </cell>
          <cell r="C106" t="str">
            <v>A.I.A.S. O.N.L.U.S. ARCOFELICE - 440078</v>
          </cell>
          <cell r="D106">
            <v>174</v>
          </cell>
        </row>
        <row r="107">
          <cell r="B107">
            <v>450046</v>
          </cell>
          <cell r="C107" t="str">
            <v>CLINIC CENTER S.P.A. - 450046</v>
          </cell>
          <cell r="D107">
            <v>101</v>
          </cell>
        </row>
        <row r="108">
          <cell r="B108">
            <v>450429</v>
          </cell>
          <cell r="C108" t="str">
            <v>SERVIZI SANITARI S.R.L. - 450429</v>
          </cell>
          <cell r="D108">
            <v>239</v>
          </cell>
        </row>
        <row r="109">
          <cell r="B109">
            <v>460134</v>
          </cell>
          <cell r="C109" t="str">
            <v>CENTRO FLEGREO S.R.L. - 460134</v>
          </cell>
          <cell r="D109">
            <v>180</v>
          </cell>
        </row>
        <row r="110">
          <cell r="B110">
            <v>460135</v>
          </cell>
          <cell r="C110" t="str">
            <v>THERAPIC CENTER S.R.L. - 460135</v>
          </cell>
          <cell r="D110">
            <v>246</v>
          </cell>
        </row>
        <row r="111">
          <cell r="B111">
            <v>460136</v>
          </cell>
          <cell r="C111" t="str">
            <v>ISTITUTO PARTENOPEO DI RIABILITAZIONE S.R.L. - 460136</v>
          </cell>
          <cell r="D111">
            <v>208</v>
          </cell>
        </row>
        <row r="112">
          <cell r="B112">
            <v>470176</v>
          </cell>
          <cell r="C112" t="str">
            <v>FKT FISIOTERAPIA E RIABILITAZIONE SRL - 470176</v>
          </cell>
          <cell r="D112">
            <v>96</v>
          </cell>
        </row>
        <row r="113">
          <cell r="B113">
            <v>480210</v>
          </cell>
          <cell r="C113" t="str">
            <v>F.K.T. FISIOTERAPIA E RIABILITAZIONE SRL - 480210</v>
          </cell>
          <cell r="D113">
            <v>221</v>
          </cell>
        </row>
        <row r="114">
          <cell r="B114">
            <v>490221</v>
          </cell>
          <cell r="C114" t="str">
            <v>CENTRO POLIDIAGNOSTICO ED F.K.T. - 490221</v>
          </cell>
          <cell r="D114">
            <v>215</v>
          </cell>
        </row>
        <row r="115">
          <cell r="B115">
            <v>490222</v>
          </cell>
          <cell r="C115" t="str">
            <v>CENTRO PRO JUVENTUTE MINERVA  S.R.L. - 490222</v>
          </cell>
          <cell r="D115">
            <v>215</v>
          </cell>
        </row>
        <row r="116">
          <cell r="B116">
            <v>500264</v>
          </cell>
          <cell r="C116" t="str">
            <v>CENTRO STUDI DELLA SCOLIOSI S.R.L. - 500264</v>
          </cell>
          <cell r="D116">
            <v>193</v>
          </cell>
        </row>
        <row r="117">
          <cell r="B117">
            <v>500266</v>
          </cell>
          <cell r="C117" t="str">
            <v>DIARAD S.N.C. DI PAROLISI IVAN E PINTO  BRUNO - 500266</v>
          </cell>
          <cell r="D117">
            <v>235</v>
          </cell>
        </row>
        <row r="118">
          <cell r="B118">
            <v>510424</v>
          </cell>
          <cell r="C118" t="str">
            <v>CENTRO STUDI SCOLIOSI S.R.L. - 510424</v>
          </cell>
          <cell r="D118">
            <v>233</v>
          </cell>
        </row>
        <row r="119">
          <cell r="B119">
            <v>530337</v>
          </cell>
          <cell r="C119" t="str">
            <v>STUDIO POLIDIAGNOSTICO PERSICO PRIMI S.R.L. - 530337</v>
          </cell>
          <cell r="D119">
            <v>223</v>
          </cell>
        </row>
        <row r="120">
          <cell r="B120">
            <v>530365</v>
          </cell>
          <cell r="C120" t="str">
            <v>STUDIO RADIOLOGIA MEDICA VALLONE S.A.S. - 530365</v>
          </cell>
          <cell r="D120">
            <v>186</v>
          </cell>
        </row>
        <row r="121">
          <cell r="B121">
            <v>530396</v>
          </cell>
          <cell r="C121" t="str">
            <v>STUDIO CLINICO E RADIOLOGICO MINELLI  S.R.L.. - 530396</v>
          </cell>
          <cell r="D121">
            <v>215</v>
          </cell>
        </row>
        <row r="122">
          <cell r="B122">
            <v>530427</v>
          </cell>
          <cell r="C122" t="str">
            <v>'' C.R.S. ''  CENTRO DI RIABILITAZIONE SANITARIA - 530427</v>
          </cell>
          <cell r="D122">
            <v>186</v>
          </cell>
        </row>
        <row r="123">
          <cell r="B123">
            <v>530430</v>
          </cell>
          <cell r="C123" t="str">
            <v>DINASTAR S.R.L. - 530430</v>
          </cell>
          <cell r="D123">
            <v>228</v>
          </cell>
        </row>
        <row r="124">
          <cell r="B124">
            <v>530440</v>
          </cell>
          <cell r="C124" t="str">
            <v>CENTRO FUTURA S.R.L. - 530440</v>
          </cell>
          <cell r="D124">
            <v>237</v>
          </cell>
        </row>
        <row r="125">
          <cell r="B125" t="str">
            <v>AMB383</v>
          </cell>
          <cell r="C125" t="str">
            <v>CENTRO MANZONI S.R.L. - AMB383</v>
          </cell>
          <cell r="D125">
            <v>221</v>
          </cell>
        </row>
        <row r="126">
          <cell r="B126">
            <v>440075</v>
          </cell>
          <cell r="C126" t="str">
            <v>S.D.N. SPA - 440075</v>
          </cell>
          <cell r="D126">
            <v>267</v>
          </cell>
        </row>
        <row r="127">
          <cell r="B127">
            <v>440079</v>
          </cell>
          <cell r="C127" t="str">
            <v>EMINA SRL - 440079</v>
          </cell>
          <cell r="D127">
            <v>254</v>
          </cell>
        </row>
        <row r="128">
          <cell r="B128">
            <v>450046</v>
          </cell>
          <cell r="C128" t="str">
            <v>CLINIC CENTER S.P.A. - 450046</v>
          </cell>
          <cell r="D128">
            <v>191</v>
          </cell>
        </row>
        <row r="129">
          <cell r="B129">
            <v>470182</v>
          </cell>
          <cell r="C129" t="str">
            <v>CERBA HEALTHCARE CAMPANIA SRL - 470182</v>
          </cell>
          <cell r="D129">
            <v>208</v>
          </cell>
        </row>
        <row r="130">
          <cell r="B130">
            <v>510299</v>
          </cell>
          <cell r="C130" t="str">
            <v>CENTRO MEDICINA NUCLEARE S.R.L. - 510299</v>
          </cell>
          <cell r="D130">
            <v>195</v>
          </cell>
        </row>
        <row r="131">
          <cell r="B131">
            <v>530424</v>
          </cell>
          <cell r="C131" t="str">
            <v>LA.ME.NUC.  DI  ANDREA OLIVIERO S.R.L. - 530424</v>
          </cell>
          <cell r="D131">
            <v>247</v>
          </cell>
        </row>
        <row r="132">
          <cell r="B132">
            <v>530444</v>
          </cell>
          <cell r="C132" t="str">
            <v>SOC. S.D.N. -  S.P.A. - 530444</v>
          </cell>
          <cell r="D132">
            <v>268</v>
          </cell>
        </row>
        <row r="133">
          <cell r="B133" t="str">
            <v>AMB072</v>
          </cell>
          <cell r="C133" t="str">
            <v>CASA DI CURA VILLA ANGELA SRL - AMB072</v>
          </cell>
          <cell r="D133">
            <v>170</v>
          </cell>
        </row>
        <row r="134">
          <cell r="B134">
            <v>440005</v>
          </cell>
          <cell r="C134" t="str">
            <v>ISTITUTO NEURODIAGNOSTICO VAIA DI SEBASTIANO VAIA  C. S.A.S. - 440005</v>
          </cell>
          <cell r="D134">
            <v>205</v>
          </cell>
        </row>
        <row r="135">
          <cell r="B135">
            <v>450046</v>
          </cell>
          <cell r="C135" t="str">
            <v>CLINIC CENTER S.P.A. - 450046</v>
          </cell>
          <cell r="D135">
            <v>195</v>
          </cell>
        </row>
        <row r="136">
          <cell r="B136">
            <v>480212</v>
          </cell>
          <cell r="C136" t="str">
            <v>HERMITAGE CAPODIMONTE - 480212</v>
          </cell>
          <cell r="D136">
            <v>171</v>
          </cell>
        </row>
        <row r="137">
          <cell r="B137">
            <v>500267</v>
          </cell>
          <cell r="C137" t="str">
            <v>CENTRO NEUROLOGICO TERRITORIALE DI MIELE LUCIA E C. S.A.S. - 500267</v>
          </cell>
          <cell r="D137">
            <v>175</v>
          </cell>
        </row>
        <row r="138">
          <cell r="B138">
            <v>440006</v>
          </cell>
          <cell r="C138" t="str">
            <v>STUDIO OCULISTICO E POLISPEC. DOTT. M.TISO S.A.S. - 440006</v>
          </cell>
          <cell r="D138">
            <v>227</v>
          </cell>
        </row>
        <row r="139">
          <cell r="B139">
            <v>450064</v>
          </cell>
          <cell r="C139" t="str">
            <v>CENTRO OCULISTICO BENUSIGLIO S.N.C. - 450064</v>
          </cell>
          <cell r="D139">
            <v>112</v>
          </cell>
        </row>
        <row r="140">
          <cell r="B140">
            <v>460094</v>
          </cell>
          <cell r="C140" t="str">
            <v>OPTEUSO SAS DI ANGELO NICODEMO    C. - 460094</v>
          </cell>
          <cell r="D140">
            <v>145</v>
          </cell>
        </row>
        <row r="141">
          <cell r="B141">
            <v>470131</v>
          </cell>
          <cell r="C141" t="str">
            <v>D.T.O. S.A.S. - 470131</v>
          </cell>
          <cell r="D141">
            <v>203</v>
          </cell>
        </row>
        <row r="142">
          <cell r="B142">
            <v>530337</v>
          </cell>
          <cell r="C142" t="str">
            <v>STUDIO POLIDIAGNOSTICO PERSICO PRIMI S.R.L. - 530337</v>
          </cell>
          <cell r="D142">
            <v>162</v>
          </cell>
        </row>
        <row r="143">
          <cell r="B143" t="str">
            <v>AMB384</v>
          </cell>
          <cell r="C143" t="str">
            <v>CENTRO CMA SRL - AMB384</v>
          </cell>
          <cell r="D143">
            <v>244</v>
          </cell>
        </row>
        <row r="144">
          <cell r="B144">
            <v>470134</v>
          </cell>
          <cell r="C144" t="str">
            <v>S. APOLLONIA  DI  ORTOLANI MICHELE  S.A.S. - 470134</v>
          </cell>
          <cell r="D144">
            <v>242</v>
          </cell>
        </row>
        <row r="145">
          <cell r="B145">
            <v>470135</v>
          </cell>
          <cell r="C145" t="str">
            <v>'' S.STANISLAO '' DI FRANCESCO E ANTONIO FALCONE &amp;C - 470135</v>
          </cell>
          <cell r="D145">
            <v>219</v>
          </cell>
        </row>
        <row r="146">
          <cell r="B146">
            <v>480203</v>
          </cell>
          <cell r="C146" t="str">
            <v>VAL. DENT S.A.S.  DI PIERANGELA LUCARIELLO - 480203</v>
          </cell>
          <cell r="D146">
            <v>145</v>
          </cell>
        </row>
        <row r="147">
          <cell r="B147">
            <v>490199</v>
          </cell>
          <cell r="C147" t="str">
            <v>CENTRO ODONTOSTOMAT. BAMONTE  S.A.S. DI ALESSANDRO VITI S.A.S. - 490199</v>
          </cell>
          <cell r="D147">
            <v>246</v>
          </cell>
        </row>
        <row r="148">
          <cell r="B148">
            <v>490200</v>
          </cell>
          <cell r="C148" t="str">
            <v>EMMECI S.N.C. DI M. MAISTO &amp;C - 490200</v>
          </cell>
          <cell r="D148">
            <v>245</v>
          </cell>
        </row>
        <row r="149">
          <cell r="B149">
            <v>510259</v>
          </cell>
          <cell r="C149" t="str">
            <v>"CENTRO DENTISTICO CAMPANO STP" SRL - 510259</v>
          </cell>
          <cell r="D149">
            <v>55</v>
          </cell>
        </row>
        <row r="150">
          <cell r="B150">
            <v>510260</v>
          </cell>
          <cell r="C150" t="str">
            <v>STUDIO ODONTOIATRICO SANGIOVANNI S.R.L. - 510260</v>
          </cell>
          <cell r="D150">
            <v>134</v>
          </cell>
        </row>
        <row r="151">
          <cell r="B151">
            <v>520313</v>
          </cell>
          <cell r="C151" t="str">
            <v>DENTAL IGEA  S.A.S. &amp;C DI R. SCOGNAMIGLIO - 520313</v>
          </cell>
          <cell r="D151">
            <v>145</v>
          </cell>
        </row>
        <row r="152">
          <cell r="B152">
            <v>530432</v>
          </cell>
          <cell r="C152" t="str">
            <v>DR. SELLITTI FRANCESCO - 530432</v>
          </cell>
          <cell r="D152">
            <v>236</v>
          </cell>
        </row>
        <row r="153">
          <cell r="B153">
            <v>530434</v>
          </cell>
          <cell r="C153" t="str">
            <v>CMA ODONTOIATRIA SRL - 530434</v>
          </cell>
          <cell r="D153">
            <v>169</v>
          </cell>
        </row>
        <row r="154">
          <cell r="B154" t="str">
            <v>AMB484</v>
          </cell>
          <cell r="C154" t="str">
            <v>FONDAZIONE SANTA MARIA DELLA MISERICORDIA - AMB484</v>
          </cell>
          <cell r="D154">
            <v>12</v>
          </cell>
        </row>
        <row r="155">
          <cell r="B155" t="str">
            <v>AMB489</v>
          </cell>
          <cell r="C155" t="str">
            <v>NOVOFAT SRL SOCIETA' TRA PROFESSIONISTI - AMB489</v>
          </cell>
          <cell r="D155">
            <v>146</v>
          </cell>
        </row>
        <row r="156">
          <cell r="B156">
            <v>450046</v>
          </cell>
          <cell r="C156" t="str">
            <v>CLINIC CENTER S.P.A. - 450046</v>
          </cell>
          <cell r="D156">
            <v>86</v>
          </cell>
        </row>
        <row r="157">
          <cell r="B157">
            <v>530337</v>
          </cell>
          <cell r="C157" t="str">
            <v>STUDIO POLIDIAGNOSTICO PERSICO PRIMI S.R.L. - 530337</v>
          </cell>
          <cell r="D157">
            <v>47</v>
          </cell>
        </row>
        <row r="158">
          <cell r="B158">
            <v>440076</v>
          </cell>
          <cell r="C158" t="str">
            <v>CLINICA MEDITARRANEA SPA - 440076</v>
          </cell>
          <cell r="D158">
            <v>75</v>
          </cell>
        </row>
        <row r="159">
          <cell r="B159">
            <v>530433</v>
          </cell>
          <cell r="C159" t="str">
            <v>GMP GENETICA MEDICA PAPPALARDO-SRL - 530433</v>
          </cell>
          <cell r="D159">
            <v>202</v>
          </cell>
        </row>
        <row r="160">
          <cell r="B160">
            <v>450046</v>
          </cell>
          <cell r="C160" t="str">
            <v>CLINIC CENTER S.P.A. - 450046</v>
          </cell>
          <cell r="D160">
            <v>127</v>
          </cell>
        </row>
        <row r="161">
          <cell r="B161">
            <v>530443</v>
          </cell>
          <cell r="C161" t="str">
            <v>SOC. FUTURA DI ALDO MARRA S.R.L. - 530443</v>
          </cell>
          <cell r="D161">
            <v>85</v>
          </cell>
        </row>
        <row r="162">
          <cell r="B162">
            <v>440009</v>
          </cell>
          <cell r="C162" t="str">
            <v>CEDIM SRL - 440009</v>
          </cell>
          <cell r="D162">
            <v>154</v>
          </cell>
        </row>
        <row r="163">
          <cell r="B163">
            <v>440011</v>
          </cell>
          <cell r="C163" t="str">
            <v>DIAGN. PER IMMAGINI DI  S.ANNECCHINO - 440011</v>
          </cell>
          <cell r="D163">
            <v>174</v>
          </cell>
        </row>
        <row r="164">
          <cell r="B164">
            <v>440018</v>
          </cell>
          <cell r="C164" t="str">
            <v>STUDIO DI RADIOLOGIA  PROF.  V. MUTO S.R.L. - 440018</v>
          </cell>
          <cell r="D164">
            <v>257</v>
          </cell>
        </row>
        <row r="165">
          <cell r="B165">
            <v>440073</v>
          </cell>
          <cell r="C165" t="str">
            <v>DIAGNOSTICHE GIORDANO S.R.L. - 440073</v>
          </cell>
          <cell r="D165">
            <v>115</v>
          </cell>
        </row>
        <row r="166">
          <cell r="B166">
            <v>440075</v>
          </cell>
          <cell r="C166" t="str">
            <v>S.D.N. SPA - 440075</v>
          </cell>
          <cell r="D166">
            <v>287</v>
          </cell>
        </row>
        <row r="167">
          <cell r="B167">
            <v>440076</v>
          </cell>
          <cell r="C167" t="str">
            <v>CLINICA MEDITARRANEA SPA - 440076</v>
          </cell>
          <cell r="D167">
            <v>235</v>
          </cell>
        </row>
        <row r="168">
          <cell r="B168">
            <v>440079</v>
          </cell>
          <cell r="C168" t="str">
            <v>EMINA SRL - 440079</v>
          </cell>
          <cell r="D168">
            <v>234</v>
          </cell>
        </row>
        <row r="169">
          <cell r="B169">
            <v>450046</v>
          </cell>
          <cell r="C169" t="str">
            <v>CLINIC CENTER S.P.A. - 450046</v>
          </cell>
          <cell r="D169">
            <v>173</v>
          </cell>
        </row>
        <row r="170">
          <cell r="B170">
            <v>450069</v>
          </cell>
          <cell r="C170" t="str">
            <v>CENTRO AUGUSTO SRL - 450069</v>
          </cell>
          <cell r="D170">
            <v>231</v>
          </cell>
        </row>
        <row r="171">
          <cell r="B171">
            <v>450070</v>
          </cell>
          <cell r="C171" t="str">
            <v>SOCIETA' GESTIONE CENTRI DI RADIOTERAPIA E DIAGNOSTICA PER IMMAGINI - 450070</v>
          </cell>
          <cell r="D171">
            <v>272</v>
          </cell>
        </row>
        <row r="172">
          <cell r="B172">
            <v>450072</v>
          </cell>
          <cell r="C172" t="str">
            <v>GENNARO THEO SRL - 450072</v>
          </cell>
          <cell r="D172">
            <v>295</v>
          </cell>
        </row>
        <row r="173">
          <cell r="B173">
            <v>460098</v>
          </cell>
          <cell r="C173" t="str">
            <v>CERBA HEALTHCARE CAMPANIA SRL - 460098</v>
          </cell>
          <cell r="D173">
            <v>230</v>
          </cell>
        </row>
        <row r="174">
          <cell r="B174">
            <v>460103</v>
          </cell>
          <cell r="C174" t="str">
            <v>DIAGNOSTICA MORI SRL - 460103</v>
          </cell>
          <cell r="D174">
            <v>269</v>
          </cell>
        </row>
        <row r="175">
          <cell r="B175">
            <v>460104</v>
          </cell>
          <cell r="C175" t="str">
            <v>ISTITUTO DIAGNOSTICO VARELLI-PIANURA SRL - 460104</v>
          </cell>
          <cell r="D175">
            <v>223</v>
          </cell>
        </row>
        <row r="176">
          <cell r="B176">
            <v>460133</v>
          </cell>
          <cell r="C176" t="str">
            <v>ISTITUTO DIAGNOSTICO VARELLI S.R.L. - 460133</v>
          </cell>
          <cell r="D176">
            <v>267</v>
          </cell>
        </row>
        <row r="177">
          <cell r="B177">
            <v>470125</v>
          </cell>
          <cell r="C177" t="str">
            <v>CLINICA SANATRIX S.P.A. - 470125</v>
          </cell>
          <cell r="D177">
            <v>182</v>
          </cell>
        </row>
        <row r="178">
          <cell r="B178">
            <v>470141</v>
          </cell>
          <cell r="C178" t="str">
            <v>TAC CENTRO VOMERO S.R.L. - 470141</v>
          </cell>
          <cell r="D178">
            <v>265</v>
          </cell>
        </row>
        <row r="179">
          <cell r="B179">
            <v>470145</v>
          </cell>
          <cell r="C179" t="str">
            <v>STUDIO DI RADIOLOGIA  DR. A. MADARO SNC - 470145</v>
          </cell>
          <cell r="D179">
            <v>158</v>
          </cell>
        </row>
        <row r="180">
          <cell r="B180">
            <v>470182</v>
          </cell>
          <cell r="C180" t="str">
            <v>CERBA HEALTHCARE CAMPANIA SRL - 470182</v>
          </cell>
          <cell r="D180">
            <v>275</v>
          </cell>
        </row>
        <row r="181">
          <cell r="B181">
            <v>480181</v>
          </cell>
          <cell r="C181" t="str">
            <v>CENT.RADIOD.SECONDIGLIANO S.A.S.  DI  LUISA CAVALLO - 480181</v>
          </cell>
          <cell r="D181">
            <v>228</v>
          </cell>
        </row>
        <row r="182">
          <cell r="B182">
            <v>480212</v>
          </cell>
          <cell r="C182" t="str">
            <v>HERMITAGE CAPODIMONTE - 480212</v>
          </cell>
          <cell r="D182">
            <v>57</v>
          </cell>
        </row>
        <row r="183">
          <cell r="B183">
            <v>490241</v>
          </cell>
          <cell r="C183" t="str">
            <v>STU.RAD.ECO ALINEI S.A.S. DEL DR. ALINEI - 490241</v>
          </cell>
          <cell r="D183">
            <v>213</v>
          </cell>
        </row>
        <row r="184">
          <cell r="B184">
            <v>490246</v>
          </cell>
          <cell r="C184" t="str">
            <v>ISTITUTO DIAGNOSTICO VARELLI-CAPODIMONTE SRL - 490246</v>
          </cell>
          <cell r="D184">
            <v>180</v>
          </cell>
        </row>
        <row r="185">
          <cell r="B185">
            <v>490248</v>
          </cell>
          <cell r="C185" t="str">
            <v>V.E.G.A. S.R.L. - 490248</v>
          </cell>
          <cell r="D185">
            <v>267</v>
          </cell>
        </row>
        <row r="186">
          <cell r="B186">
            <v>500230</v>
          </cell>
          <cell r="C186" t="str">
            <v>CENTRO DI RAD. ED ECOGR.(C.R.E.)DI O. CAPUTO N.&amp; C. S.A.S. - 500230</v>
          </cell>
          <cell r="D186">
            <v>251</v>
          </cell>
        </row>
        <row r="187">
          <cell r="B187">
            <v>500231</v>
          </cell>
          <cell r="C187" t="str">
            <v>CENTRO SALUS S.R.L. - 500231</v>
          </cell>
          <cell r="D187">
            <v>289</v>
          </cell>
        </row>
        <row r="188">
          <cell r="B188">
            <v>500232</v>
          </cell>
          <cell r="C188" t="str">
            <v>CENTRO DI RADIOLOGIA CLINICA S.PATRIZIA - 500232</v>
          </cell>
          <cell r="D188">
            <v>212</v>
          </cell>
        </row>
        <row r="189">
          <cell r="B189">
            <v>500233</v>
          </cell>
          <cell r="C189" t="str">
            <v>SAS GESTIONE CENTRO DI DIAGNOSTICA RADIOL.ED ECOGR. SALUS DELLA CORTE SALVATORE - 500233</v>
          </cell>
          <cell r="D189">
            <v>244</v>
          </cell>
        </row>
        <row r="190">
          <cell r="B190">
            <v>500234</v>
          </cell>
          <cell r="C190" t="str">
            <v>&lt;&lt;A.D.R.&gt;&gt; STUDIO DI RADIOLOGIA - 500234</v>
          </cell>
          <cell r="D190">
            <v>229</v>
          </cell>
        </row>
        <row r="191">
          <cell r="B191">
            <v>510270</v>
          </cell>
          <cell r="C191" t="str">
            <v>STUDIO  RADIOL. ED ECOG.  ACCATTATIS  S.A.S. - 510270</v>
          </cell>
          <cell r="D191">
            <v>159</v>
          </cell>
        </row>
        <row r="192">
          <cell r="B192">
            <v>510271</v>
          </cell>
          <cell r="C192" t="str">
            <v>STUDIO  PROF. SANDOMENICO - 510271</v>
          </cell>
          <cell r="D192">
            <v>120</v>
          </cell>
        </row>
        <row r="193">
          <cell r="B193">
            <v>510299</v>
          </cell>
          <cell r="C193" t="str">
            <v>CENTRO MEDICINA NUCLEARE S.R.L. - 510299</v>
          </cell>
          <cell r="D193">
            <v>251</v>
          </cell>
        </row>
        <row r="194">
          <cell r="B194">
            <v>520314</v>
          </cell>
          <cell r="C194" t="str">
            <v>BENEDICTA  S.A.S. DI F. MARROCCO &amp;C - 520314</v>
          </cell>
          <cell r="D194">
            <v>146</v>
          </cell>
        </row>
        <row r="195">
          <cell r="B195">
            <v>520316</v>
          </cell>
          <cell r="C195" t="str">
            <v>FRAEL  S.R.L. - 520316</v>
          </cell>
          <cell r="D195">
            <v>271</v>
          </cell>
        </row>
        <row r="196">
          <cell r="B196">
            <v>520333</v>
          </cell>
          <cell r="C196" t="str">
            <v>CLINICA VESUVIO SRL - 520333</v>
          </cell>
          <cell r="D196">
            <v>218</v>
          </cell>
        </row>
        <row r="197">
          <cell r="B197">
            <v>530355</v>
          </cell>
          <cell r="C197" t="str">
            <v>CENTRO DI RADIOLOGIA DI MURANO LIBERATA PAOLAS.A.S - 530355</v>
          </cell>
          <cell r="D197">
            <v>237</v>
          </cell>
        </row>
        <row r="198">
          <cell r="B198">
            <v>530359</v>
          </cell>
          <cell r="C198" t="str">
            <v>CENTRO DI RADIOL. BARTOL. DE IURI DI BARTOL. DE IURI E C. SAS - 530359</v>
          </cell>
          <cell r="D198">
            <v>214</v>
          </cell>
        </row>
        <row r="199">
          <cell r="B199">
            <v>530365</v>
          </cell>
          <cell r="C199" t="str">
            <v>STUDIO RADIOLOGIA MEDICA VALLONE S.A.S. - 530365</v>
          </cell>
          <cell r="D199">
            <v>196</v>
          </cell>
        </row>
        <row r="200">
          <cell r="B200">
            <v>530396</v>
          </cell>
          <cell r="C200" t="str">
            <v>STUDIO CLINICO E RADIOLOGICO MINELLI  S.R.L.. - 530396</v>
          </cell>
          <cell r="D200">
            <v>192</v>
          </cell>
        </row>
        <row r="201">
          <cell r="B201">
            <v>530439</v>
          </cell>
          <cell r="C201" t="str">
            <v>CENTRO DIAGNOSTICO TRIVELLINI  SRL - 530439</v>
          </cell>
          <cell r="D201">
            <v>222</v>
          </cell>
        </row>
        <row r="202">
          <cell r="B202">
            <v>530444</v>
          </cell>
          <cell r="C202" t="str">
            <v>SOC. S.D.N. -  S.P.A. - 530444</v>
          </cell>
          <cell r="D202">
            <v>302</v>
          </cell>
        </row>
        <row r="203">
          <cell r="B203" t="str">
            <v>AMB072</v>
          </cell>
          <cell r="C203" t="str">
            <v>CASA DI CURA VILLA ANGELA SRL - AMB072</v>
          </cell>
          <cell r="D203">
            <v>284</v>
          </cell>
        </row>
        <row r="204">
          <cell r="B204" t="str">
            <v>AMB335</v>
          </cell>
          <cell r="C204" t="str">
            <v>HEMATOLOGY SRL - AMB335</v>
          </cell>
          <cell r="D204">
            <v>293</v>
          </cell>
        </row>
        <row r="205">
          <cell r="B205" t="str">
            <v>AMB355</v>
          </cell>
          <cell r="C205" t="str">
            <v>COLEMAN S.P.A. - AMB355</v>
          </cell>
          <cell r="D205">
            <v>295</v>
          </cell>
        </row>
        <row r="206">
          <cell r="B206" t="str">
            <v>AMB384</v>
          </cell>
          <cell r="C206" t="str">
            <v>CENTRO CMA SRL - AMB384</v>
          </cell>
          <cell r="D206">
            <v>221</v>
          </cell>
        </row>
        <row r="207">
          <cell r="B207" t="str">
            <v>RAD488</v>
          </cell>
          <cell r="C207" t="str">
            <v>LA NUOVA VILLALBA SRL - RAD488</v>
          </cell>
          <cell r="D207">
            <v>60</v>
          </cell>
        </row>
        <row r="208">
          <cell r="B208" t="str">
            <v>RAD494</v>
          </cell>
          <cell r="C208" t="str">
            <v>CENTRO POLIDIAGNOSTICO CASTALDO S.R.L. - RAD494</v>
          </cell>
          <cell r="D208">
            <v>111</v>
          </cell>
        </row>
        <row r="209">
          <cell r="B209">
            <v>440018</v>
          </cell>
          <cell r="C209" t="str">
            <v>STUDIO DI RADIOLOGIA  PROF.  V. MUTO S.R.L. - 440018</v>
          </cell>
          <cell r="D209">
            <v>300</v>
          </cell>
        </row>
        <row r="210">
          <cell r="B210" t="str">
            <v>RAD348</v>
          </cell>
          <cell r="C210" t="str">
            <v>CASA DI CURA VILLA DELLE QUERCE S.P.A. - RAD348</v>
          </cell>
          <cell r="D210">
            <v>214</v>
          </cell>
        </row>
        <row r="211">
          <cell r="B211"/>
          <cell r="C211"/>
          <cell r="D211">
            <v>364</v>
          </cell>
        </row>
      </sheetData>
      <sheetData sheetId="6"/>
      <sheetData sheetId="7"/>
      <sheetData sheetId="8"/>
      <sheetData sheetId="9"/>
      <sheetData sheetId="10">
        <row r="1">
          <cell r="B1" t="str">
            <v xml:space="preserve">Nsis </v>
          </cell>
          <cell r="C1" t="str">
            <v xml:space="preserve">Descrizione centro </v>
          </cell>
          <cell r="D1" t="str">
            <v>GG</v>
          </cell>
        </row>
        <row r="2">
          <cell r="B2">
            <v>440003</v>
          </cell>
          <cell r="C2" t="str">
            <v>ISTITUTO CARDIOLOGICO MEDITERRANEO S.R.L. - 440003</v>
          </cell>
          <cell r="D2" t="str">
            <v>236</v>
          </cell>
        </row>
        <row r="3">
          <cell r="B3">
            <v>440050</v>
          </cell>
          <cell r="C3" t="str">
            <v>OSP.LE S.GIOVANNI DI DIO FATEBENEFRATELLI - 440050</v>
          </cell>
          <cell r="D3" t="str">
            <v>237</v>
          </cell>
        </row>
        <row r="4">
          <cell r="B4">
            <v>440076</v>
          </cell>
          <cell r="C4" t="str">
            <v>CLINICA MEDITARRANEA SPA - 440076</v>
          </cell>
          <cell r="D4" t="str">
            <v>132</v>
          </cell>
        </row>
        <row r="5">
          <cell r="B5">
            <v>450046</v>
          </cell>
          <cell r="C5" t="str">
            <v>CLINIC CENTER S.P.A. - 450046</v>
          </cell>
          <cell r="D5" t="str">
            <v>138</v>
          </cell>
        </row>
        <row r="6">
          <cell r="B6">
            <v>450057</v>
          </cell>
          <cell r="C6" t="str">
            <v>CENTRO DI CARDIOLOGIA PREVENTIVA PROF LUIGI D' ANDREA S.R.L. - 450057</v>
          </cell>
          <cell r="D6" t="str">
            <v>171</v>
          </cell>
        </row>
        <row r="7">
          <cell r="B7">
            <v>450060</v>
          </cell>
          <cell r="C7" t="str">
            <v>CENTRO DIAGNOSTICO NARDI DEL DR. STEFANO NARDI  C. S.A.S. - 450060</v>
          </cell>
          <cell r="D7" t="str">
            <v>130</v>
          </cell>
        </row>
        <row r="8">
          <cell r="B8">
            <v>460090</v>
          </cell>
          <cell r="C8" t="str">
            <v>CARDIO VASCULAR CENTER S.A.S. DI ALESSANDRA VECCHIONI - 460090</v>
          </cell>
          <cell r="D8" t="str">
            <v>148</v>
          </cell>
        </row>
        <row r="9">
          <cell r="B9">
            <v>460092</v>
          </cell>
          <cell r="C9" t="str">
            <v>DOTT. CLAUDIO ESPOSITO - 460092</v>
          </cell>
          <cell r="D9" t="str">
            <v>206</v>
          </cell>
        </row>
        <row r="10">
          <cell r="B10">
            <v>460103</v>
          </cell>
          <cell r="C10" t="str">
            <v>DIAGNOSTICA MORI SRL - 460103</v>
          </cell>
          <cell r="D10" t="str">
            <v>254</v>
          </cell>
        </row>
        <row r="11">
          <cell r="B11">
            <v>460120</v>
          </cell>
          <cell r="C11" t="str">
            <v>ISTITUTO DIAGNOSTICO VARELLI PIANURA SRL - 460120</v>
          </cell>
          <cell r="D11" t="str">
            <v>216</v>
          </cell>
        </row>
        <row r="12">
          <cell r="B12">
            <v>460133</v>
          </cell>
          <cell r="C12" t="str">
            <v>ISTITUTO DIAGNOSTICO VARELLI S.R.L. - 460133</v>
          </cell>
          <cell r="D12" t="str">
            <v>275</v>
          </cell>
        </row>
        <row r="13">
          <cell r="B13">
            <v>460139</v>
          </cell>
          <cell r="C13" t="str">
            <v>S.N.C.VOMERO CENTER  C. - 460139</v>
          </cell>
          <cell r="D13" t="str">
            <v>189</v>
          </cell>
        </row>
        <row r="14">
          <cell r="B14">
            <v>470124</v>
          </cell>
          <cell r="C14" t="str">
            <v>CE. CARD.   S.R.L. - 470124</v>
          </cell>
          <cell r="D14" t="str">
            <v>186</v>
          </cell>
        </row>
        <row r="15">
          <cell r="B15">
            <v>470125</v>
          </cell>
          <cell r="C15" t="str">
            <v>CLINICA SANATRIX S.P.A. - 470125</v>
          </cell>
          <cell r="D15" t="str">
            <v>129</v>
          </cell>
        </row>
        <row r="16">
          <cell r="B16">
            <v>470127</v>
          </cell>
          <cell r="C16" t="str">
            <v>NEW MEDICAL CENTER S.A.S. - 470127</v>
          </cell>
          <cell r="D16" t="str">
            <v>124</v>
          </cell>
        </row>
        <row r="17">
          <cell r="B17">
            <v>470128</v>
          </cell>
          <cell r="C17" t="str">
            <v>S.D.C.   S.R.L. - 470128</v>
          </cell>
          <cell r="D17" t="str">
            <v>149</v>
          </cell>
        </row>
        <row r="18">
          <cell r="B18">
            <v>470129</v>
          </cell>
          <cell r="C18" t="str">
            <v>CARDIONOVA S.A.S. - 470129</v>
          </cell>
          <cell r="D18" t="str">
            <v>210</v>
          </cell>
        </row>
        <row r="19">
          <cell r="B19">
            <v>480212</v>
          </cell>
          <cell r="C19" t="str">
            <v>HERMITAGE CAPODIMONTE - 480212</v>
          </cell>
          <cell r="D19" t="str">
            <v>2</v>
          </cell>
        </row>
        <row r="20">
          <cell r="B20">
            <v>490194</v>
          </cell>
          <cell r="C20" t="str">
            <v>PINETA CENTER S.N.C. DI  DE MICHELE VINCENZO - 490194</v>
          </cell>
          <cell r="D20" t="str">
            <v>154</v>
          </cell>
        </row>
        <row r="21">
          <cell r="B21">
            <v>490195</v>
          </cell>
          <cell r="C21" t="str">
            <v>STUDIO CARDIOLOGICO POLISPECIALISTICO SANTORO S.N.C. - 490195</v>
          </cell>
          <cell r="D21" t="str">
            <v>133</v>
          </cell>
        </row>
        <row r="22">
          <cell r="B22">
            <v>490206</v>
          </cell>
          <cell r="C22" t="str">
            <v>LABORATORIO ANALISI CLINICHE C2 S.A.S. DI B.CIRILLO &amp; CAPALDO RITA - 490206</v>
          </cell>
          <cell r="D22" t="str">
            <v>94</v>
          </cell>
        </row>
        <row r="23">
          <cell r="B23">
            <v>490231</v>
          </cell>
          <cell r="C23" t="str">
            <v>CUOMO ZARRA  S.R.L. - 490231</v>
          </cell>
          <cell r="D23" t="str">
            <v>206</v>
          </cell>
        </row>
        <row r="24">
          <cell r="B24">
            <v>500228</v>
          </cell>
          <cell r="C24" t="str">
            <v>C.C.S. S.R.L. - 500228</v>
          </cell>
          <cell r="D24" t="str">
            <v>232</v>
          </cell>
        </row>
        <row r="25">
          <cell r="B25">
            <v>500265</v>
          </cell>
          <cell r="C25" t="str">
            <v>CARDIO SUD  S.A.S. - 500265</v>
          </cell>
          <cell r="D25" t="str">
            <v>271</v>
          </cell>
        </row>
        <row r="26">
          <cell r="B26">
            <v>510247</v>
          </cell>
          <cell r="C26" t="str">
            <v>CARDIOCENTER S.R.L. - 510247</v>
          </cell>
          <cell r="D26" t="str">
            <v>241</v>
          </cell>
        </row>
        <row r="27">
          <cell r="B27">
            <v>510249</v>
          </cell>
          <cell r="C27" t="str">
            <v>ECOCARDIOSECTOR S.A.S. DI PAOLA PIGA - 510249</v>
          </cell>
          <cell r="D27" t="str">
            <v>176</v>
          </cell>
        </row>
        <row r="28">
          <cell r="B28">
            <v>510251</v>
          </cell>
          <cell r="C28" t="str">
            <v>STUDIO CARDIOLOGICO CLINICO STRUMENTALE IACCARINO - 510251</v>
          </cell>
          <cell r="D28" t="str">
            <v>58</v>
          </cell>
        </row>
        <row r="29">
          <cell r="B29">
            <v>510299</v>
          </cell>
          <cell r="C29" t="str">
            <v>CENTRO MEDICINA NUCLEARE S.R.L. - 510299</v>
          </cell>
          <cell r="D29" t="str">
            <v>271</v>
          </cell>
        </row>
        <row r="30">
          <cell r="B30">
            <v>510428</v>
          </cell>
          <cell r="C30" t="str">
            <v>ACISMOM CARIATI - 510428</v>
          </cell>
          <cell r="D30" t="str">
            <v>63</v>
          </cell>
        </row>
        <row r="31">
          <cell r="B31">
            <v>520307</v>
          </cell>
          <cell r="C31" t="str">
            <v>CENTRO MEDICO CAMPANO S.R.L. - 520307</v>
          </cell>
          <cell r="D31" t="str">
            <v>231</v>
          </cell>
        </row>
        <row r="32">
          <cell r="B32">
            <v>520309</v>
          </cell>
          <cell r="C32" t="str">
            <v>HEART CENTER S.A.S. - 520309</v>
          </cell>
          <cell r="D32" t="str">
            <v>235</v>
          </cell>
        </row>
        <row r="33">
          <cell r="B33">
            <v>530335</v>
          </cell>
          <cell r="C33" t="str">
            <v>CENTRO CARDIOLOGICO G. ROGLIANI S.A.S. - 530335</v>
          </cell>
          <cell r="D33" t="str">
            <v>160</v>
          </cell>
        </row>
        <row r="34">
          <cell r="B34">
            <v>530336</v>
          </cell>
          <cell r="C34" t="str">
            <v>C.C.C. - CENTRO CARDIOLOGICO CAMPANO S.A.S. POLISP. S.A.S. - 530336</v>
          </cell>
          <cell r="D34" t="str">
            <v>239</v>
          </cell>
        </row>
        <row r="35">
          <cell r="B35">
            <v>530337</v>
          </cell>
          <cell r="C35" t="str">
            <v>STUDIO POLIDIAGNOSTICO PERSICO PRIMI S.R.L. - 530337</v>
          </cell>
          <cell r="D35" t="str">
            <v>113</v>
          </cell>
        </row>
        <row r="36">
          <cell r="B36">
            <v>530340</v>
          </cell>
          <cell r="C36" t="str">
            <v>I.D.C. DI CANONICO VINCENZO  C. SAS - 530340</v>
          </cell>
          <cell r="D36" t="str">
            <v>160</v>
          </cell>
        </row>
        <row r="37">
          <cell r="B37">
            <v>530342</v>
          </cell>
          <cell r="C37" t="str">
            <v xml:space="preserve"> </v>
          </cell>
          <cell r="D37" t="str">
            <v>138</v>
          </cell>
        </row>
        <row r="38">
          <cell r="B38">
            <v>530344</v>
          </cell>
          <cell r="C38" t="str">
            <v>CENTRO CARDIOLOGICO GAUDIOSI S.R.L. - 530344</v>
          </cell>
          <cell r="D38" t="str">
            <v>227</v>
          </cell>
        </row>
        <row r="39">
          <cell r="B39">
            <v>530346</v>
          </cell>
          <cell r="C39" t="str">
            <v>STUDIO CARDIOLOGICO CLINICO  ESPOSITO  G.&amp;G. S.A.S. - 530346</v>
          </cell>
          <cell r="D39" t="str">
            <v>154</v>
          </cell>
        </row>
        <row r="40">
          <cell r="B40">
            <v>530349</v>
          </cell>
          <cell r="C40" t="str">
            <v>AURICCHIO  S.R.L. - 530349</v>
          </cell>
          <cell r="D40" t="str">
            <v>229</v>
          </cell>
        </row>
        <row r="41">
          <cell r="B41">
            <v>530435</v>
          </cell>
          <cell r="C41" t="str">
            <v>DIAGNOSTICA CARDIOLOGICA S.A.S. DI ROMEO DOMENICO  C - 530435</v>
          </cell>
          <cell r="D41" t="str">
            <v>248</v>
          </cell>
        </row>
        <row r="42">
          <cell r="B42">
            <v>530437</v>
          </cell>
          <cell r="C42" t="str">
            <v>CARDIOLOGY SRL - 530437</v>
          </cell>
          <cell r="D42" t="str">
            <v>212</v>
          </cell>
        </row>
        <row r="43">
          <cell r="B43">
            <v>530446</v>
          </cell>
          <cell r="C43" t="str">
            <v>CARDIO SANITAS S.R.L. - 530446</v>
          </cell>
          <cell r="D43" t="str">
            <v>177</v>
          </cell>
        </row>
        <row r="44">
          <cell r="B44" t="str">
            <v>AMB072</v>
          </cell>
          <cell r="C44" t="str">
            <v>CASA DI CURA VILLA ANGELA SRL - AMB072</v>
          </cell>
          <cell r="D44" t="str">
            <v>199</v>
          </cell>
        </row>
        <row r="45">
          <cell r="B45" t="str">
            <v>AMB384</v>
          </cell>
          <cell r="C45" t="str">
            <v>CENTRO CMA SRL - AMB384</v>
          </cell>
          <cell r="D45" t="str">
            <v>225</v>
          </cell>
        </row>
        <row r="46">
          <cell r="B46">
            <v>440050</v>
          </cell>
          <cell r="C46" t="str">
            <v>OSP.LE S.GIOVANNI DI DIO FATEBENEFRATELLI - 440050</v>
          </cell>
          <cell r="D46" t="str">
            <v>138</v>
          </cell>
        </row>
        <row r="47">
          <cell r="B47">
            <v>510428</v>
          </cell>
          <cell r="C47" t="str">
            <v>ACISMOM CARIATI - 510428</v>
          </cell>
          <cell r="D47" t="str">
            <v>72</v>
          </cell>
        </row>
        <row r="48">
          <cell r="B48">
            <v>510428</v>
          </cell>
          <cell r="C48" t="str">
            <v>ACISMOM CARIATI - 510428</v>
          </cell>
          <cell r="D48" t="str">
            <v>175</v>
          </cell>
        </row>
        <row r="49">
          <cell r="B49">
            <v>470120</v>
          </cell>
          <cell r="C49" t="str">
            <v>CUTIS S.A.S. - 470120</v>
          </cell>
          <cell r="D49" t="str">
            <v>47</v>
          </cell>
        </row>
        <row r="50">
          <cell r="B50">
            <v>510428</v>
          </cell>
          <cell r="C50" t="str">
            <v>ACISMOM CARIATI - 510428</v>
          </cell>
          <cell r="D50" t="str">
            <v>122</v>
          </cell>
        </row>
        <row r="51">
          <cell r="B51">
            <v>440007</v>
          </cell>
          <cell r="C51" t="str">
            <v>CENTRO ANTIDIABETICO A.I.D. NA SRL - 440007</v>
          </cell>
          <cell r="D51" t="str">
            <v>187</v>
          </cell>
        </row>
        <row r="52">
          <cell r="B52">
            <v>450066</v>
          </cell>
          <cell r="C52" t="str">
            <v>CENTRO POLISP. ANTIDIABETICO LEPANTO S.N.C. - 450066</v>
          </cell>
          <cell r="D52" t="str">
            <v>156</v>
          </cell>
        </row>
        <row r="53">
          <cell r="B53">
            <v>470137</v>
          </cell>
          <cell r="C53" t="str">
            <v>LEGA ITALIANA DIABETE LID DI FRANCESCA VELA  C. S.A.S. - 470137</v>
          </cell>
          <cell r="D53" t="str">
            <v>207</v>
          </cell>
        </row>
        <row r="54">
          <cell r="B54">
            <v>480180</v>
          </cell>
          <cell r="C54" t="str">
            <v>C. A. D.   S.A.S. - 480180</v>
          </cell>
          <cell r="D54" t="str">
            <v>195</v>
          </cell>
        </row>
        <row r="55">
          <cell r="B55">
            <v>520355</v>
          </cell>
          <cell r="C55" t="str">
            <v>***ANAD DI GESUE' SALVATORE E DI IMPARATO A.MARIA S.A.S.*** - 520355</v>
          </cell>
          <cell r="D55" t="str">
            <v>206</v>
          </cell>
        </row>
        <row r="56">
          <cell r="B56">
            <v>530334</v>
          </cell>
          <cell r="C56" t="str">
            <v>CENTRO MEDICO SPECIAL.  SPES  S.R.L. - 530334</v>
          </cell>
          <cell r="D56" t="str">
            <v>158</v>
          </cell>
        </row>
        <row r="57">
          <cell r="B57">
            <v>530378</v>
          </cell>
          <cell r="C57" t="str">
            <v>CENTRO DIABETOLOGICO CAMPANO S.R.L. - 530378</v>
          </cell>
          <cell r="D57" t="str">
            <v>215</v>
          </cell>
        </row>
        <row r="58">
          <cell r="B58">
            <v>440055</v>
          </cell>
          <cell r="C58" t="str">
            <v>EMODIAL CENTER S.R.L. - 440055</v>
          </cell>
          <cell r="D58" t="str">
            <v>55</v>
          </cell>
        </row>
        <row r="59">
          <cell r="B59">
            <v>480205</v>
          </cell>
          <cell r="C59" t="str">
            <v>EURODIAL S.R.L. - 480205</v>
          </cell>
          <cell r="D59" t="str">
            <v>101</v>
          </cell>
        </row>
        <row r="60">
          <cell r="B60">
            <v>530425</v>
          </cell>
          <cell r="C60" t="str">
            <v>NEPHROCARE S.P.A EX NEDIAL NAPOLI - 530425</v>
          </cell>
          <cell r="D60" t="str">
            <v>108</v>
          </cell>
        </row>
        <row r="61">
          <cell r="B61" t="str">
            <v>AD0073</v>
          </cell>
          <cell r="C61" t="str">
            <v>CENTRO EMODIALISI DIDA S.R.L. - AD0073</v>
          </cell>
          <cell r="D61" t="str">
            <v>148</v>
          </cell>
        </row>
        <row r="62">
          <cell r="B62" t="str">
            <v>AD0100</v>
          </cell>
          <cell r="C62" t="str">
            <v>CENTRO EMODIALISI INTERNAZIONALE S.R.L. - AD0100</v>
          </cell>
          <cell r="D62" t="str">
            <v>78</v>
          </cell>
        </row>
        <row r="63">
          <cell r="B63" t="str">
            <v>AD0101</v>
          </cell>
          <cell r="C63" t="str">
            <v>AMBULATORIO EMODIALISI CAPODIMONTE S.R.L. - AD0101</v>
          </cell>
          <cell r="D63" t="str">
            <v>41</v>
          </cell>
        </row>
        <row r="64">
          <cell r="B64" t="str">
            <v>AD0102</v>
          </cell>
          <cell r="C64" t="str">
            <v>KIDNEY S.R.L. - AD0102</v>
          </cell>
          <cell r="D64" t="str">
            <v>117</v>
          </cell>
        </row>
        <row r="65">
          <cell r="B65" t="str">
            <v>AD0103</v>
          </cell>
          <cell r="C65" t="str">
            <v>NEPHROCARE S.P.A. EX SODIAL - AD0103</v>
          </cell>
          <cell r="D65" t="str">
            <v>92</v>
          </cell>
        </row>
        <row r="66">
          <cell r="B66" t="str">
            <v>AD0104</v>
          </cell>
          <cell r="C66" t="str">
            <v>NEPHOCARE S.P.A. EX SERVIZI DI DIALISI RENALE - AD0104</v>
          </cell>
          <cell r="D66" t="str">
            <v>75</v>
          </cell>
        </row>
        <row r="67">
          <cell r="B67" t="str">
            <v>AD0105</v>
          </cell>
          <cell r="C67" t="str">
            <v>NEPHROCARE S.P.A. EX ENNE E - AD0105</v>
          </cell>
          <cell r="D67" t="str">
            <v>72</v>
          </cell>
        </row>
        <row r="68">
          <cell r="B68" t="str">
            <v>AD0106</v>
          </cell>
          <cell r="C68" t="str">
            <v>NEW KIDNEY S.R.L. - AD0106</v>
          </cell>
          <cell r="D68" t="str">
            <v>66</v>
          </cell>
        </row>
        <row r="69">
          <cell r="B69" t="str">
            <v>AD0107</v>
          </cell>
          <cell r="C69" t="str">
            <v>AMBULATORIO EMODIALISI CAPODICHINO S.R.L. - AD0107</v>
          </cell>
          <cell r="D69" t="str">
            <v>144</v>
          </cell>
        </row>
        <row r="70">
          <cell r="B70" t="str">
            <v>AD0108</v>
          </cell>
          <cell r="C70" t="str">
            <v>NEPHROCARE S.P.A. EX MALPIGHI - AD0108</v>
          </cell>
          <cell r="D70" t="str">
            <v>78</v>
          </cell>
        </row>
        <row r="71">
          <cell r="B71" t="str">
            <v>AD0110</v>
          </cell>
          <cell r="C71" t="str">
            <v>NEPHROCARE S.P.A. - AD0110</v>
          </cell>
          <cell r="D71" t="str">
            <v>76</v>
          </cell>
        </row>
        <row r="72">
          <cell r="B72">
            <v>510428</v>
          </cell>
          <cell r="C72" t="str">
            <v>ACISMOM CARIATI - 510428</v>
          </cell>
          <cell r="D72" t="str">
            <v>64</v>
          </cell>
        </row>
        <row r="73">
          <cell r="B73">
            <v>520307</v>
          </cell>
          <cell r="C73" t="str">
            <v>CENTRO MEDICO CAMPANO S.R.L. - 520307</v>
          </cell>
          <cell r="D73" t="str">
            <v>91</v>
          </cell>
        </row>
        <row r="74">
          <cell r="B74">
            <v>520312</v>
          </cell>
          <cell r="C74" t="str">
            <v>FONDAZIONE EVANGELICA BETANIA - 520312</v>
          </cell>
          <cell r="D74" t="str">
            <v>258</v>
          </cell>
        </row>
        <row r="75">
          <cell r="B75">
            <v>440021</v>
          </cell>
          <cell r="C75" t="str">
            <v>CENTRO DIAGN. ANAL.  CLIN. MEGARIDE SNC L.GIORDANO &amp; C. - 440021</v>
          </cell>
          <cell r="D75">
            <v>166</v>
          </cell>
        </row>
        <row r="76">
          <cell r="B76">
            <v>440050</v>
          </cell>
          <cell r="C76" t="str">
            <v>OSP.LE S.GIOVANNI DI DIO FATEBENEFRATELLI - 440050</v>
          </cell>
          <cell r="D76" t="str">
            <v>298</v>
          </cell>
        </row>
        <row r="77">
          <cell r="B77">
            <v>440076</v>
          </cell>
          <cell r="C77" t="str">
            <v>CLINICA MEDITARRANEA SPA - 440076</v>
          </cell>
          <cell r="D77" t="str">
            <v>147</v>
          </cell>
        </row>
        <row r="78">
          <cell r="B78">
            <v>450046</v>
          </cell>
          <cell r="C78" t="str">
            <v>CLINIC CENTER S.P.A. - 450046</v>
          </cell>
          <cell r="D78" t="str">
            <v>97</v>
          </cell>
        </row>
        <row r="79">
          <cell r="B79">
            <v>460103</v>
          </cell>
          <cell r="C79" t="str">
            <v>DIAGNOSTICA MORI SRL - 460103</v>
          </cell>
          <cell r="D79" t="str">
            <v>263</v>
          </cell>
        </row>
        <row r="80">
          <cell r="B80">
            <v>470156</v>
          </cell>
          <cell r="C80" t="str">
            <v>CENTRO DIAGNOSTICO NINNI-SCOGNAMIGLIO C S.A.S. - 470156</v>
          </cell>
          <cell r="D80" t="str">
            <v>147</v>
          </cell>
        </row>
        <row r="81">
          <cell r="B81">
            <v>470162</v>
          </cell>
          <cell r="C81" t="str">
            <v>LABORATORIO SCARLATTI SRL DEL DOTT. UMBERTO POLVERINO - 470162</v>
          </cell>
          <cell r="D81" t="str">
            <v>161</v>
          </cell>
        </row>
        <row r="82">
          <cell r="B82">
            <v>480212</v>
          </cell>
          <cell r="C82" t="str">
            <v>HERMITAGE CAPODIMONTE - 480212</v>
          </cell>
          <cell r="D82" t="str">
            <v>32</v>
          </cell>
        </row>
        <row r="83">
          <cell r="B83">
            <v>490209</v>
          </cell>
          <cell r="C83" t="str">
            <v>CENTRO DIAGNIOSTICO LIETI  S.A.S. DI ROCCO CASTALDO - 490209</v>
          </cell>
          <cell r="D83" t="str">
            <v>111</v>
          </cell>
        </row>
        <row r="84">
          <cell r="B84">
            <v>490216</v>
          </cell>
          <cell r="C84" t="str">
            <v>LABORATORIO ANALISI S.GIUSEPPE DEL DR.ALESSANDRO BIFULCO E C.S.A.S. - 490216</v>
          </cell>
          <cell r="D84" t="str">
            <v>200</v>
          </cell>
        </row>
        <row r="85">
          <cell r="B85">
            <v>490219</v>
          </cell>
          <cell r="C85" t="str">
            <v>LABORATORIO PATOLOGIA CLINICA SAS DI PAGANO PAOLO  C - 490219</v>
          </cell>
          <cell r="D85" t="str">
            <v>87</v>
          </cell>
        </row>
        <row r="86">
          <cell r="B86">
            <v>490242</v>
          </cell>
          <cell r="C86" t="str">
            <v>CENTRO DI DIAGNOSTICA CLINICA "C.D.C."DI SIESTO S.A.S. - 490242</v>
          </cell>
          <cell r="D86" t="str">
            <v>178</v>
          </cell>
        </row>
        <row r="87">
          <cell r="B87">
            <v>490243</v>
          </cell>
          <cell r="C87" t="str">
            <v>LAB. C. PANDOLFI  C. DI DI BIASE DOTT. SEBASTIANO SAS - 490243</v>
          </cell>
          <cell r="D87" t="str">
            <v>162</v>
          </cell>
        </row>
        <row r="88">
          <cell r="B88">
            <v>490248</v>
          </cell>
          <cell r="C88" t="str">
            <v>V.E.G.A. S.R.L. - 490248</v>
          </cell>
          <cell r="D88" t="str">
            <v>207</v>
          </cell>
        </row>
        <row r="89">
          <cell r="B89">
            <v>500235</v>
          </cell>
          <cell r="C89" t="str">
            <v>LAB. ANALISI CLINICHE ALFREDO PAGANO S.A.S. - 500235</v>
          </cell>
          <cell r="D89" t="str">
            <v>260</v>
          </cell>
        </row>
        <row r="90">
          <cell r="B90">
            <v>500236</v>
          </cell>
          <cell r="C90" t="str">
            <v>CENTRO DI DIAGNOSTICA CLINICA S.A.S. DI COPPOLA DIEGO &amp;C - 500236</v>
          </cell>
          <cell r="D90" t="str">
            <v>212</v>
          </cell>
        </row>
        <row r="91">
          <cell r="B91">
            <v>510273</v>
          </cell>
          <cell r="C91" t="str">
            <v>BIOCLINICAL  S.N.C. - 510273</v>
          </cell>
          <cell r="D91" t="str">
            <v>190</v>
          </cell>
        </row>
        <row r="92">
          <cell r="B92">
            <v>510295</v>
          </cell>
          <cell r="C92" t="str">
            <v>STUDIO DI PATOLOGIA CLINICA S.A.S. - 510295</v>
          </cell>
          <cell r="D92" t="str">
            <v>45</v>
          </cell>
        </row>
        <row r="93">
          <cell r="B93">
            <v>510408</v>
          </cell>
          <cell r="C93" t="str">
            <v>LABORATORIO DI ANALISI  DR. MARIO NICOLETTI  S.A.S. - 510408</v>
          </cell>
          <cell r="D93" t="str">
            <v>180</v>
          </cell>
        </row>
        <row r="94">
          <cell r="B94">
            <v>520312</v>
          </cell>
          <cell r="C94" t="str">
            <v>FONDAZIONE EVANGELICA BETANIA - 520312</v>
          </cell>
          <cell r="D94" t="str">
            <v>310</v>
          </cell>
        </row>
        <row r="95">
          <cell r="B95">
            <v>520322</v>
          </cell>
          <cell r="C95" t="str">
            <v>CENTRO POLIDIAGNOSTICO NAPOLI S.R.L. - 520322</v>
          </cell>
          <cell r="D95" t="str">
            <v>263</v>
          </cell>
        </row>
        <row r="96">
          <cell r="B96">
            <v>520323</v>
          </cell>
          <cell r="C96" t="str">
            <v>CENTRO RICERCHE ED ANALISI CLINICHE  &lt;&lt;S. GIOVANNI&gt;&gt; S.R.L. - 520323</v>
          </cell>
          <cell r="D96" t="str">
            <v>228</v>
          </cell>
        </row>
        <row r="97">
          <cell r="B97">
            <v>520328</v>
          </cell>
          <cell r="C97" t="str">
            <v>LABOR.  ANALISI CHIM. E CLIN. NOVIELLO LUIGI  C.  S.N.C. - 520328</v>
          </cell>
          <cell r="D97" t="str">
            <v>267</v>
          </cell>
        </row>
        <row r="98">
          <cell r="B98">
            <v>520329</v>
          </cell>
          <cell r="C98" t="str">
            <v>LABORATORIO  ANALISI CLINICHE  S.E.M.  S.N.C. - 520329</v>
          </cell>
          <cell r="D98" t="str">
            <v>108</v>
          </cell>
        </row>
        <row r="99">
          <cell r="B99">
            <v>520333</v>
          </cell>
          <cell r="C99" t="str">
            <v>CLINICA VESUVIO SRL - 520333</v>
          </cell>
          <cell r="D99" t="str">
            <v>154</v>
          </cell>
        </row>
        <row r="100">
          <cell r="B100">
            <v>530372</v>
          </cell>
          <cell r="C100" t="str">
            <v>CENTRO MEDICO NAZIONALE S.N.C. - 530372</v>
          </cell>
          <cell r="D100" t="str">
            <v>223</v>
          </cell>
        </row>
        <row r="101">
          <cell r="B101">
            <v>530379</v>
          </cell>
          <cell r="C101" t="str">
            <v>L.A.C.  DI  ALESSANDRA DE MASI - 530379</v>
          </cell>
          <cell r="D101" t="str">
            <v>220</v>
          </cell>
        </row>
        <row r="102">
          <cell r="B102" t="str">
            <v>AGG300</v>
          </cell>
          <cell r="C102" t="str">
            <v>INNOVALAB S.C. A R.L. - AGG300</v>
          </cell>
          <cell r="D102" t="str">
            <v>228</v>
          </cell>
        </row>
        <row r="103">
          <cell r="B103" t="str">
            <v>AGG301</v>
          </cell>
          <cell r="C103" t="str">
            <v>CERBA HEALTHCARE CAMPANIA SRL - AGG301</v>
          </cell>
          <cell r="D103" t="str">
            <v>284</v>
          </cell>
        </row>
        <row r="104">
          <cell r="B104" t="str">
            <v>AGG302</v>
          </cell>
          <cell r="C104" t="str">
            <v>HUB  LABS S.C.A.R.L. - AGG302</v>
          </cell>
          <cell r="D104" t="str">
            <v>301</v>
          </cell>
        </row>
        <row r="105">
          <cell r="B105" t="str">
            <v>AGG305</v>
          </cell>
          <cell r="C105" t="str">
            <v>ISTITUTO DIAGNOSTICO VARELLI SRL - AGG305</v>
          </cell>
          <cell r="D105" t="str">
            <v>279</v>
          </cell>
        </row>
        <row r="106">
          <cell r="B106" t="str">
            <v>AGG306</v>
          </cell>
          <cell r="C106" t="str">
            <v>DIAGNOSTICLAB 2.0:LABORATORIO ANALISI SPECIALISTICHE DE ANGELIS SRL - AGG306</v>
          </cell>
          <cell r="D106" t="str">
            <v>138</v>
          </cell>
        </row>
        <row r="107">
          <cell r="B107" t="str">
            <v>AGG307</v>
          </cell>
          <cell r="C107" t="str">
            <v>BIO4LAB S.C. A R.L. - AGG307</v>
          </cell>
          <cell r="D107" t="str">
            <v>279</v>
          </cell>
        </row>
        <row r="108">
          <cell r="B108" t="str">
            <v>AGG308</v>
          </cell>
          <cell r="C108" t="str">
            <v>CONSORZIO ILAB - AGG308</v>
          </cell>
          <cell r="D108" t="str">
            <v>251</v>
          </cell>
        </row>
        <row r="109">
          <cell r="B109" t="str">
            <v>AGG309</v>
          </cell>
          <cell r="C109" t="str">
            <v>SALUS S.C.A.R.L. - AGG309</v>
          </cell>
          <cell r="D109" t="str">
            <v>246</v>
          </cell>
        </row>
        <row r="110">
          <cell r="B110" t="str">
            <v>AGG310</v>
          </cell>
          <cell r="C110" t="str">
            <v>DIAGNOSTICA TERRITORIALE S.C. A R.L. - AGG310</v>
          </cell>
          <cell r="D110" t="str">
            <v>275</v>
          </cell>
        </row>
        <row r="111">
          <cell r="B111" t="str">
            <v>AGG311</v>
          </cell>
          <cell r="C111" t="str">
            <v>LAB IN PROGRESS S.C. A R.L. - AGG311</v>
          </cell>
          <cell r="D111" t="str">
            <v>252</v>
          </cell>
        </row>
        <row r="112">
          <cell r="B112" t="str">
            <v>AGG316</v>
          </cell>
          <cell r="C112" t="str">
            <v>LABORATORIO ANALISI CLINICHE BRANCACCIO - AGG316</v>
          </cell>
          <cell r="D112" t="str">
            <v>255</v>
          </cell>
        </row>
        <row r="113">
          <cell r="B113" t="str">
            <v>AGG317</v>
          </cell>
          <cell r="C113" t="str">
            <v>NEAPOLIS MEDIALAB S.C. A R.L. - AGG317</v>
          </cell>
          <cell r="D113" t="str">
            <v>266</v>
          </cell>
        </row>
        <row r="114">
          <cell r="B114" t="str">
            <v>AGG318</v>
          </cell>
          <cell r="C114" t="str">
            <v>OMNIALAB S.C. S.R.L. - AGG318</v>
          </cell>
          <cell r="D114" t="str">
            <v>186</v>
          </cell>
        </row>
        <row r="115">
          <cell r="B115" t="str">
            <v>AGG319</v>
          </cell>
          <cell r="C115" t="str">
            <v>CONSORZIO IN.VE.NA. - AGG319</v>
          </cell>
          <cell r="D115" t="str">
            <v>205</v>
          </cell>
        </row>
        <row r="116">
          <cell r="B116" t="str">
            <v>AGG320</v>
          </cell>
          <cell r="C116" t="str">
            <v>CITY LAB. S.C.A.R.L. - AGG320</v>
          </cell>
          <cell r="D116" t="str">
            <v>171</v>
          </cell>
        </row>
        <row r="117">
          <cell r="B117" t="str">
            <v>AGG321</v>
          </cell>
          <cell r="C117" t="str">
            <v>ATI MAIELLO NEFROCENTER LAB - AGG321</v>
          </cell>
          <cell r="D117" t="str">
            <v>276</v>
          </cell>
        </row>
        <row r="118">
          <cell r="B118" t="str">
            <v>AMB072</v>
          </cell>
          <cell r="C118" t="str">
            <v>CASA DI CURA VILLA ANGELA SRL - AMB072</v>
          </cell>
          <cell r="D118" t="str">
            <v>195</v>
          </cell>
        </row>
        <row r="119">
          <cell r="B119">
            <v>440078</v>
          </cell>
          <cell r="C119" t="str">
            <v>A.I.A.S. O.N.L.U.S. ARCOFELICE - 440078</v>
          </cell>
          <cell r="D119" t="str">
            <v>157</v>
          </cell>
        </row>
        <row r="120">
          <cell r="B120">
            <v>450046</v>
          </cell>
          <cell r="C120" t="str">
            <v>CLINIC CENTER S.P.A. - 450046</v>
          </cell>
          <cell r="D120" t="str">
            <v>79</v>
          </cell>
        </row>
        <row r="121">
          <cell r="B121">
            <v>450429</v>
          </cell>
          <cell r="C121" t="str">
            <v>SERVIZI SANITARI S.R.L. - 450429</v>
          </cell>
          <cell r="D121" t="str">
            <v>234</v>
          </cell>
        </row>
        <row r="122">
          <cell r="B122">
            <v>460134</v>
          </cell>
          <cell r="C122" t="str">
            <v>CENTRO FLEGREO S.R.L. - 460134</v>
          </cell>
          <cell r="D122" t="str">
            <v>131</v>
          </cell>
        </row>
        <row r="123">
          <cell r="B123">
            <v>460135</v>
          </cell>
          <cell r="C123" t="str">
            <v>THERAPIC CENTER S.R.L. - 460135</v>
          </cell>
          <cell r="D123" t="str">
            <v>242</v>
          </cell>
        </row>
        <row r="124">
          <cell r="B124">
            <v>460136</v>
          </cell>
          <cell r="C124" t="str">
            <v>ISTITUTO PARTENOPEO DI RIABILITAZIONE S.R.L. - 460136</v>
          </cell>
          <cell r="D124" t="str">
            <v>214</v>
          </cell>
        </row>
        <row r="125">
          <cell r="B125">
            <v>470176</v>
          </cell>
          <cell r="C125" t="str">
            <v>FKT FISIOTERAPIA E RIABILITAZIONE SRL - 470176</v>
          </cell>
          <cell r="D125" t="str">
            <v>118</v>
          </cell>
        </row>
        <row r="126">
          <cell r="B126">
            <v>480210</v>
          </cell>
          <cell r="C126" t="str">
            <v>F.K.T. FISIOTERAPIA E RIABILITAZIONE SRL - 480210</v>
          </cell>
          <cell r="D126" t="str">
            <v>206</v>
          </cell>
        </row>
        <row r="127">
          <cell r="B127">
            <v>490221</v>
          </cell>
          <cell r="C127" t="str">
            <v>CENTRO POLIDIAGNOSTICO ED F.K.T. - 490221</v>
          </cell>
          <cell r="D127" t="str">
            <v>207</v>
          </cell>
        </row>
        <row r="128">
          <cell r="B128">
            <v>490222</v>
          </cell>
          <cell r="C128" t="str">
            <v>CENTRO PRO JUVENTUTE MINERVA  S.R.L. - 490222</v>
          </cell>
          <cell r="D128" t="str">
            <v>201</v>
          </cell>
        </row>
        <row r="129">
          <cell r="B129">
            <v>500264</v>
          </cell>
          <cell r="C129" t="str">
            <v>CENTRO STUDI DELLA SCOLIOSI S.R.L. - 500264</v>
          </cell>
          <cell r="D129" t="str">
            <v>190</v>
          </cell>
        </row>
        <row r="130">
          <cell r="B130">
            <v>500266</v>
          </cell>
          <cell r="C130" t="str">
            <v>DIARAD S.N.C. DI PAROLISI IVAN E PINTO  BRUNO - 500266</v>
          </cell>
          <cell r="D130" t="str">
            <v>218</v>
          </cell>
        </row>
        <row r="131">
          <cell r="B131">
            <v>510424</v>
          </cell>
          <cell r="C131" t="str">
            <v>CENTRO STUDI SCOLIOSI S.R.L. - 510424</v>
          </cell>
          <cell r="D131" t="str">
            <v>215</v>
          </cell>
        </row>
        <row r="132">
          <cell r="B132">
            <v>530337</v>
          </cell>
          <cell r="C132" t="str">
            <v>STUDIO POLIDIAGNOSTICO PERSICO PRIMI S.R.L. - 530337</v>
          </cell>
          <cell r="D132" t="str">
            <v>190</v>
          </cell>
        </row>
        <row r="133">
          <cell r="B133">
            <v>530365</v>
          </cell>
          <cell r="C133" t="str">
            <v>STUDIO RADIOLOGIA MEDICA VALLONE S.A.S. - 530365</v>
          </cell>
          <cell r="D133" t="str">
            <v>173</v>
          </cell>
        </row>
        <row r="134">
          <cell r="B134">
            <v>530396</v>
          </cell>
          <cell r="C134" t="str">
            <v>STUDIO CLINICO E RADIOLOGICO MINELLI  S.R.L.. - 530396</v>
          </cell>
          <cell r="D134" t="str">
            <v>212</v>
          </cell>
        </row>
        <row r="135">
          <cell r="B135">
            <v>530427</v>
          </cell>
          <cell r="C135" t="str">
            <v>'' C.R.S. ''  CENTRO DI RIABILITAZIONE SANITARIA - 530427</v>
          </cell>
          <cell r="D135" t="str">
            <v>169</v>
          </cell>
        </row>
        <row r="136">
          <cell r="B136">
            <v>530430</v>
          </cell>
          <cell r="C136" t="str">
            <v>DINASTAR S.R.L. - 530430</v>
          </cell>
          <cell r="D136" t="str">
            <v>247</v>
          </cell>
        </row>
        <row r="137">
          <cell r="B137">
            <v>530440</v>
          </cell>
          <cell r="C137" t="str">
            <v>CENTRO FUTURA S.R.L. - 530440</v>
          </cell>
          <cell r="D137" t="str">
            <v>252</v>
          </cell>
        </row>
        <row r="138">
          <cell r="B138" t="str">
            <v>AMB383</v>
          </cell>
          <cell r="C138" t="str">
            <v>CENTRO MANZONI S.R.L. - AMB383</v>
          </cell>
          <cell r="D138" t="str">
            <v>247</v>
          </cell>
        </row>
        <row r="139">
          <cell r="B139">
            <v>440075</v>
          </cell>
          <cell r="C139" t="str">
            <v>S.D.N. SPA - 440075</v>
          </cell>
          <cell r="D139" t="str">
            <v>271</v>
          </cell>
        </row>
        <row r="140">
          <cell r="B140">
            <v>440079</v>
          </cell>
          <cell r="C140" t="str">
            <v>EMINA SRL - 440079</v>
          </cell>
          <cell r="D140" t="str">
            <v>230</v>
          </cell>
        </row>
        <row r="141">
          <cell r="B141">
            <v>450046</v>
          </cell>
          <cell r="C141" t="str">
            <v>CLINIC CENTER S.P.A. - 450046</v>
          </cell>
          <cell r="D141" t="str">
            <v>165</v>
          </cell>
        </row>
        <row r="142">
          <cell r="B142">
            <v>470182</v>
          </cell>
          <cell r="C142" t="str">
            <v>CERBA HEALTHCARE CAMPANIA SRL - 470182</v>
          </cell>
          <cell r="D142" t="str">
            <v>233</v>
          </cell>
        </row>
        <row r="143">
          <cell r="B143">
            <v>510299</v>
          </cell>
          <cell r="C143" t="str">
            <v>CENTRO MEDICINA NUCLEARE S.R.L. - 510299</v>
          </cell>
          <cell r="D143" t="str">
            <v>208</v>
          </cell>
        </row>
        <row r="144">
          <cell r="B144">
            <v>530424</v>
          </cell>
          <cell r="C144" t="str">
            <v>LA.ME.NUC.  DI  ANDREA OLIVIERO S.R.L. - 530424</v>
          </cell>
          <cell r="D144" t="str">
            <v>223</v>
          </cell>
        </row>
        <row r="145">
          <cell r="B145">
            <v>530444</v>
          </cell>
          <cell r="C145" t="str">
            <v>SOC. S.D.N. -  S.P.A. - 530444</v>
          </cell>
          <cell r="D145" t="str">
            <v>289</v>
          </cell>
        </row>
        <row r="146">
          <cell r="B146" t="str">
            <v>AMB072</v>
          </cell>
          <cell r="C146" t="str">
            <v>CASA DI CURA VILLA ANGELA SRL - AMB072</v>
          </cell>
          <cell r="D146" t="str">
            <v>147</v>
          </cell>
        </row>
        <row r="147">
          <cell r="B147">
            <v>440005</v>
          </cell>
          <cell r="C147" t="str">
            <v>ISTITUTO NEURODIAGNOSTICO VAIA DI SEBASTIANO VAIA  C. S.A.S. - 440005</v>
          </cell>
          <cell r="D147" t="str">
            <v>228</v>
          </cell>
        </row>
        <row r="148">
          <cell r="B148">
            <v>450046</v>
          </cell>
          <cell r="C148" t="str">
            <v>CLINIC CENTER S.P.A. - 450046</v>
          </cell>
          <cell r="D148" t="str">
            <v>180</v>
          </cell>
        </row>
        <row r="149">
          <cell r="B149">
            <v>480212</v>
          </cell>
          <cell r="C149" t="str">
            <v>HERMITAGE CAPODIMONTE - 480212</v>
          </cell>
          <cell r="D149" t="str">
            <v>91</v>
          </cell>
        </row>
        <row r="150">
          <cell r="B150">
            <v>500267</v>
          </cell>
          <cell r="C150" t="str">
            <v>CENTRO NEUROLOGICO TERRITORIALE DI MIELE LUCIA E C. S.A.S. - 500267</v>
          </cell>
          <cell r="D150" t="str">
            <v>204</v>
          </cell>
        </row>
        <row r="151">
          <cell r="B151">
            <v>510428</v>
          </cell>
          <cell r="C151" t="str">
            <v>ACISMOM CARIATI - 510428</v>
          </cell>
          <cell r="D151" t="str">
            <v>189</v>
          </cell>
        </row>
        <row r="152">
          <cell r="B152">
            <v>440006</v>
          </cell>
          <cell r="C152" t="str">
            <v>STUDIO OCULISTICO E POLISPEC. DOTT. M.TISO S.A.S. - 440006</v>
          </cell>
          <cell r="D152" t="str">
            <v>229</v>
          </cell>
        </row>
        <row r="153">
          <cell r="B153">
            <v>450064</v>
          </cell>
          <cell r="C153" t="str">
            <v>CENTRO OCULISTICO BENUSIGLIO S.N.C. - 450064</v>
          </cell>
          <cell r="D153" t="str">
            <v>97</v>
          </cell>
        </row>
        <row r="154">
          <cell r="B154">
            <v>460094</v>
          </cell>
          <cell r="C154" t="str">
            <v>OPTEUSO SAS DI ANGELO NICODEMO    C. - 460094</v>
          </cell>
          <cell r="D154" t="str">
            <v>153</v>
          </cell>
        </row>
        <row r="155">
          <cell r="B155">
            <v>470131</v>
          </cell>
          <cell r="C155" t="str">
            <v>D.T.O. S.A.S. - 470131</v>
          </cell>
          <cell r="D155" t="str">
            <v>200</v>
          </cell>
        </row>
        <row r="156">
          <cell r="B156">
            <v>510428</v>
          </cell>
          <cell r="C156" t="str">
            <v>ACISMOM CARIATI - 510428</v>
          </cell>
          <cell r="D156" t="str">
            <v>250</v>
          </cell>
        </row>
        <row r="157">
          <cell r="B157">
            <v>520312</v>
          </cell>
          <cell r="C157" t="str">
            <v>FONDAZIONE EVANGELICA BETANIA - 520312</v>
          </cell>
          <cell r="D157" t="str">
            <v>92</v>
          </cell>
        </row>
        <row r="158">
          <cell r="B158">
            <v>530337</v>
          </cell>
          <cell r="C158" t="str">
            <v>STUDIO POLIDIAGNOSTICO PERSICO PRIMI S.R.L. - 530337</v>
          </cell>
          <cell r="D158" t="str">
            <v>156</v>
          </cell>
        </row>
        <row r="159">
          <cell r="B159" t="str">
            <v>AMB384</v>
          </cell>
          <cell r="C159" t="str">
            <v>CENTRO CMA SRL - AMB384</v>
          </cell>
          <cell r="D159" t="str">
            <v>242</v>
          </cell>
        </row>
        <row r="160">
          <cell r="B160">
            <v>470134</v>
          </cell>
          <cell r="C160" t="str">
            <v>S. APOLLONIA  DI  ORTOLANI MICHELE  S.A.S. - 470134</v>
          </cell>
          <cell r="D160" t="str">
            <v>248</v>
          </cell>
        </row>
        <row r="161">
          <cell r="B161">
            <v>470135</v>
          </cell>
          <cell r="C161" t="str">
            <v>'' S.STANISLAO '' DI FRANCESCO E ANTONIO FALCONE &amp;C - 470135</v>
          </cell>
          <cell r="D161" t="str">
            <v>217</v>
          </cell>
        </row>
        <row r="162">
          <cell r="B162">
            <v>480203</v>
          </cell>
          <cell r="C162" t="str">
            <v>VAL. DENT S.A.S.  DI PIERANGELA LUCARIELLO - 480203</v>
          </cell>
          <cell r="D162" t="str">
            <v>200</v>
          </cell>
        </row>
        <row r="163">
          <cell r="B163">
            <v>490199</v>
          </cell>
          <cell r="C163" t="str">
            <v>CENTRO ODONTOSTOMAT. BAMONTE  S.A.S. DI ALESSANDRO VITI S.A.S. - 490199</v>
          </cell>
          <cell r="D163" t="str">
            <v>246</v>
          </cell>
        </row>
        <row r="164">
          <cell r="B164">
            <v>490200</v>
          </cell>
          <cell r="C164" t="str">
            <v>EMMECI S.N.C. DI M. MAISTO &amp;C - 490200</v>
          </cell>
          <cell r="D164" t="str">
            <v>225</v>
          </cell>
        </row>
        <row r="165">
          <cell r="B165">
            <v>510259</v>
          </cell>
          <cell r="C165" t="str">
            <v>"CENTRO DENTISTICO CAMPANO STP" SRL - 510259</v>
          </cell>
          <cell r="D165" t="str">
            <v>49</v>
          </cell>
        </row>
        <row r="166">
          <cell r="B166">
            <v>510260</v>
          </cell>
          <cell r="C166" t="str">
            <v>STUDIO ODONTOIATRICO SANGIOVANNI S.R.L. - 510260</v>
          </cell>
          <cell r="D166" t="str">
            <v>144</v>
          </cell>
        </row>
        <row r="167">
          <cell r="B167">
            <v>510427</v>
          </cell>
          <cell r="C167" t="str">
            <v>ACISMOM PRIORATO - 510427</v>
          </cell>
          <cell r="D167" t="str">
            <v>255</v>
          </cell>
        </row>
        <row r="168">
          <cell r="B168">
            <v>520313</v>
          </cell>
          <cell r="C168" t="str">
            <v>DENTAL IGEA  S.A.S. &amp;C DI R. SCOGNAMIGLIO - 520313</v>
          </cell>
          <cell r="D168" t="str">
            <v>144</v>
          </cell>
        </row>
        <row r="169">
          <cell r="B169">
            <v>530432</v>
          </cell>
          <cell r="C169" t="str">
            <v>DR. SELLITTI FRANCESCO - 530432</v>
          </cell>
          <cell r="D169" t="str">
            <v>238</v>
          </cell>
        </row>
        <row r="170">
          <cell r="B170">
            <v>530434</v>
          </cell>
          <cell r="C170" t="str">
            <v>CMA ODONTOIATRIA SRL - 530434</v>
          </cell>
          <cell r="D170" t="str">
            <v>78</v>
          </cell>
        </row>
        <row r="171">
          <cell r="B171" t="str">
            <v>AMB484</v>
          </cell>
          <cell r="C171" t="str">
            <v>FONDAZIONE SANTA MARIA DELLA MISERICORDIA - AMB484</v>
          </cell>
          <cell r="D171" t="str">
            <v>6</v>
          </cell>
        </row>
        <row r="172">
          <cell r="B172" t="str">
            <v>AMB489</v>
          </cell>
          <cell r="C172" t="str">
            <v>NOVOFAT SRL SOCIETA' TRA PROFESSIONISTI - AMB489</v>
          </cell>
          <cell r="D172" t="str">
            <v>52</v>
          </cell>
        </row>
        <row r="173">
          <cell r="B173">
            <v>440050</v>
          </cell>
          <cell r="C173" t="str">
            <v>OSP.LE S.GIOVANNI DI DIO FATEBENEFRATELLI - 440050</v>
          </cell>
          <cell r="D173" t="str">
            <v>246</v>
          </cell>
        </row>
        <row r="174">
          <cell r="B174">
            <v>450046</v>
          </cell>
          <cell r="C174" t="str">
            <v>CLINIC CENTER S.P.A. - 450046</v>
          </cell>
          <cell r="D174" t="str">
            <v>78</v>
          </cell>
        </row>
        <row r="175">
          <cell r="B175">
            <v>510428</v>
          </cell>
          <cell r="C175" t="str">
            <v>ACISMOM CARIATI - 510428</v>
          </cell>
          <cell r="D175" t="str">
            <v>156</v>
          </cell>
        </row>
        <row r="176">
          <cell r="B176">
            <v>530337</v>
          </cell>
          <cell r="C176" t="str">
            <v>STUDIO POLIDIAGNOSTICO PERSICO PRIMI S.R.L. - 530337</v>
          </cell>
          <cell r="D176" t="str">
            <v>109</v>
          </cell>
        </row>
        <row r="177">
          <cell r="B177">
            <v>440050</v>
          </cell>
          <cell r="C177" t="str">
            <v>OSP.LE S.GIOVANNI DI DIO FATEBENEFRATELLI - 440050</v>
          </cell>
          <cell r="D177" t="str">
            <v>231</v>
          </cell>
        </row>
        <row r="178">
          <cell r="B178">
            <v>440076</v>
          </cell>
          <cell r="C178" t="str">
            <v>CLINICA MEDITARRANEA SPA - 440076</v>
          </cell>
          <cell r="D178" t="str">
            <v>82</v>
          </cell>
        </row>
        <row r="179">
          <cell r="B179">
            <v>510428</v>
          </cell>
          <cell r="C179" t="str">
            <v>ACISMOM CARIATI - 510428</v>
          </cell>
          <cell r="D179" t="str">
            <v>121</v>
          </cell>
        </row>
        <row r="180">
          <cell r="B180">
            <v>510428</v>
          </cell>
          <cell r="C180" t="str">
            <v>ACISMOM CARIATI - 510428</v>
          </cell>
          <cell r="D180" t="str">
            <v>46</v>
          </cell>
        </row>
        <row r="181">
          <cell r="B181">
            <v>530433</v>
          </cell>
          <cell r="C181" t="str">
            <v>GMP GENETICA MEDICA PAPPALARDO-SRL - 530433</v>
          </cell>
          <cell r="D181" t="str">
            <v>183</v>
          </cell>
        </row>
        <row r="182">
          <cell r="B182">
            <v>450046</v>
          </cell>
          <cell r="C182" t="str">
            <v>CLINIC CENTER S.P.A. - 450046</v>
          </cell>
          <cell r="D182" t="str">
            <v>115</v>
          </cell>
        </row>
        <row r="183">
          <cell r="B183">
            <v>530443</v>
          </cell>
          <cell r="C183" t="str">
            <v>SOC. FUTURA DI ALDO MARRA S.R.L. - 530443</v>
          </cell>
          <cell r="D183" t="str">
            <v>78</v>
          </cell>
        </row>
        <row r="184">
          <cell r="B184">
            <v>510428</v>
          </cell>
          <cell r="C184" t="str">
            <v>ACISMOM CARIATI - 510428</v>
          </cell>
          <cell r="D184" t="str">
            <v>221</v>
          </cell>
        </row>
        <row r="185">
          <cell r="B185">
            <v>440009</v>
          </cell>
          <cell r="C185" t="str">
            <v>CEDIM SRL - 440009</v>
          </cell>
          <cell r="D185" t="str">
            <v>140</v>
          </cell>
        </row>
        <row r="186">
          <cell r="B186">
            <v>440011</v>
          </cell>
          <cell r="C186" t="str">
            <v>DIAGN. PER IMMAGINI DI  S.ANNECCHINO - 440011</v>
          </cell>
          <cell r="D186" t="str">
            <v>133</v>
          </cell>
        </row>
        <row r="187">
          <cell r="B187">
            <v>440018</v>
          </cell>
          <cell r="C187" t="str">
            <v>STUDIO DI RADIOLOGIA  PROF.  V. MUTO S.R.L. - 440018</v>
          </cell>
          <cell r="D187" t="str">
            <v>253</v>
          </cell>
        </row>
        <row r="188">
          <cell r="B188">
            <v>440050</v>
          </cell>
          <cell r="C188" t="str">
            <v>OSP.LE S.GIOVANNI DI DIO FATEBENEFRATELLI - 440050</v>
          </cell>
          <cell r="D188" t="str">
            <v>270</v>
          </cell>
        </row>
        <row r="189">
          <cell r="B189">
            <v>440073</v>
          </cell>
          <cell r="C189" t="str">
            <v>DIAGNOSTICHE GIORDANO S.R.L. - 440073</v>
          </cell>
          <cell r="D189" t="str">
            <v>93</v>
          </cell>
        </row>
        <row r="190">
          <cell r="B190">
            <v>440075</v>
          </cell>
          <cell r="C190" t="str">
            <v>S.D.N. SPA - 440075</v>
          </cell>
          <cell r="D190" t="str">
            <v>296</v>
          </cell>
        </row>
        <row r="191">
          <cell r="B191">
            <v>440076</v>
          </cell>
          <cell r="C191" t="str">
            <v>CLINICA MEDITARRANEA SPA - 440076</v>
          </cell>
          <cell r="D191" t="str">
            <v>237</v>
          </cell>
        </row>
        <row r="192">
          <cell r="B192">
            <v>440079</v>
          </cell>
          <cell r="C192" t="str">
            <v>EMINA SRL - 440079</v>
          </cell>
          <cell r="D192" t="str">
            <v>140</v>
          </cell>
        </row>
        <row r="193">
          <cell r="B193">
            <v>450046</v>
          </cell>
          <cell r="C193" t="str">
            <v>CLINIC CENTER S.P.A. - 450046</v>
          </cell>
          <cell r="D193" t="str">
            <v>157</v>
          </cell>
        </row>
        <row r="194">
          <cell r="B194">
            <v>450069</v>
          </cell>
          <cell r="C194" t="str">
            <v>CENTRO AUGUSTO SRL - 450069</v>
          </cell>
          <cell r="D194" t="str">
            <v>244</v>
          </cell>
        </row>
        <row r="195">
          <cell r="B195">
            <v>450070</v>
          </cell>
          <cell r="C195" t="str">
            <v>SOCIETA' GESTIONE CENTRI DI RADIOTERAPIA E DIAGNOSTICA PER IMMAGINI - 450070</v>
          </cell>
          <cell r="D195" t="str">
            <v>269</v>
          </cell>
        </row>
        <row r="196">
          <cell r="B196">
            <v>450072</v>
          </cell>
          <cell r="C196" t="str">
            <v>GENNARO THEO SRL - 450072</v>
          </cell>
          <cell r="D196" t="str">
            <v>293</v>
          </cell>
        </row>
        <row r="197">
          <cell r="B197">
            <v>460098</v>
          </cell>
          <cell r="C197" t="str">
            <v>CERBA HEALTHCARE CAMPANIA SRL - 460098</v>
          </cell>
          <cell r="D197" t="str">
            <v>239</v>
          </cell>
        </row>
        <row r="198">
          <cell r="B198">
            <v>460103</v>
          </cell>
          <cell r="C198" t="str">
            <v>DIAGNOSTICA MORI SRL - 460103</v>
          </cell>
          <cell r="D198" t="str">
            <v>261</v>
          </cell>
        </row>
        <row r="199">
          <cell r="B199">
            <v>460104</v>
          </cell>
          <cell r="C199" t="str">
            <v>ISTITUTO DIAGNOSTICO VARELLI-PIANURA SRL - 460104</v>
          </cell>
          <cell r="D199" t="str">
            <v>255</v>
          </cell>
        </row>
        <row r="200">
          <cell r="B200">
            <v>460133</v>
          </cell>
          <cell r="C200" t="str">
            <v>ISTITUTO DIAGNOSTICO VARELLI S.R.L. - 460133</v>
          </cell>
          <cell r="D200" t="str">
            <v>268</v>
          </cell>
        </row>
        <row r="201">
          <cell r="B201">
            <v>470125</v>
          </cell>
          <cell r="C201" t="str">
            <v>CLINICA SANATRIX S.P.A. - 470125</v>
          </cell>
          <cell r="D201" t="str">
            <v>163</v>
          </cell>
        </row>
        <row r="202">
          <cell r="B202">
            <v>470141</v>
          </cell>
          <cell r="C202" t="str">
            <v>TAC CENTRO VOMERO S.R.L. - 470141</v>
          </cell>
          <cell r="D202" t="str">
            <v>147</v>
          </cell>
        </row>
        <row r="203">
          <cell r="B203">
            <v>470145</v>
          </cell>
          <cell r="C203" t="str">
            <v>STUDIO DI RADIOLOGIA  DR. A. MADARO SNC - 470145</v>
          </cell>
          <cell r="D203" t="str">
            <v>165</v>
          </cell>
        </row>
        <row r="204">
          <cell r="B204">
            <v>470182</v>
          </cell>
          <cell r="C204" t="str">
            <v>CERBA HEALTHCARE CAMPANIA SRL - 470182</v>
          </cell>
          <cell r="D204" t="str">
            <v>277</v>
          </cell>
        </row>
        <row r="205">
          <cell r="B205">
            <v>480181</v>
          </cell>
          <cell r="C205" t="str">
            <v>CENT.RADIOD.SECONDIGLIANO S.A.S.  DI  LUISA CAVALLO - 480181</v>
          </cell>
          <cell r="D205" t="str">
            <v>200</v>
          </cell>
        </row>
        <row r="206">
          <cell r="B206">
            <v>480212</v>
          </cell>
          <cell r="C206" t="str">
            <v>HERMITAGE CAPODIMONTE - 480212</v>
          </cell>
          <cell r="D206" t="str">
            <v>28</v>
          </cell>
        </row>
        <row r="207">
          <cell r="B207">
            <v>490241</v>
          </cell>
          <cell r="C207" t="str">
            <v>STU.RAD.ECO ALINEI S.A.S. DEL DR. ALINEI - 490241</v>
          </cell>
          <cell r="D207" t="str">
            <v>215</v>
          </cell>
        </row>
        <row r="208">
          <cell r="B208">
            <v>490246</v>
          </cell>
          <cell r="C208" t="str">
            <v>ISTITUTO DIAGNOSTICO VARELLI-CAPODIMONTE SRL - 490246</v>
          </cell>
          <cell r="D208" t="str">
            <v>199</v>
          </cell>
        </row>
        <row r="209">
          <cell r="B209">
            <v>490248</v>
          </cell>
          <cell r="C209" t="str">
            <v>V.E.G.A. S.R.L. - 490248</v>
          </cell>
          <cell r="D209" t="str">
            <v>244</v>
          </cell>
        </row>
        <row r="210">
          <cell r="B210">
            <v>500230</v>
          </cell>
          <cell r="C210" t="str">
            <v>CENTRO DI RAD. ED ECOGR.(C.R.E.)DI O. CAPUTO N.&amp; C. S.A.S. - 500230</v>
          </cell>
          <cell r="D210" t="str">
            <v>250</v>
          </cell>
        </row>
        <row r="211">
          <cell r="B211">
            <v>500231</v>
          </cell>
          <cell r="C211" t="str">
            <v>CENTRO SALUS S.R.L. - 500231</v>
          </cell>
          <cell r="D211" t="str">
            <v>283</v>
          </cell>
        </row>
        <row r="212">
          <cell r="B212">
            <v>500232</v>
          </cell>
          <cell r="C212" t="str">
            <v>CENTRO DI RADIOLOGIA CLINICA S.PATRIZIA - 500232</v>
          </cell>
          <cell r="D212" t="str">
            <v>221</v>
          </cell>
        </row>
        <row r="213">
          <cell r="B213">
            <v>500233</v>
          </cell>
          <cell r="C213" t="str">
            <v>SAS GESTIONE CENTRO DI DIAGNOSTICA RADIOL.ED ECOGR. SALUS DELLA CORTE SALVATORE - 500233</v>
          </cell>
          <cell r="D213" t="str">
            <v>267</v>
          </cell>
        </row>
        <row r="214">
          <cell r="B214">
            <v>500234</v>
          </cell>
          <cell r="C214" t="str">
            <v>&lt;&lt;A.D.R.&gt;&gt; STUDIO DI RADIOLOGIA - 500234</v>
          </cell>
          <cell r="D214" t="str">
            <v>228</v>
          </cell>
        </row>
        <row r="215">
          <cell r="B215">
            <v>510270</v>
          </cell>
          <cell r="C215" t="str">
            <v>STUDIO  RADIOL. ED ECOG.  ACCATTATIS  S.A.S. - 510270</v>
          </cell>
          <cell r="D215" t="str">
            <v>165</v>
          </cell>
        </row>
        <row r="216">
          <cell r="B216">
            <v>510271</v>
          </cell>
          <cell r="C216" t="str">
            <v>STUDIO  PROF. SANDOMENICO - 510271</v>
          </cell>
          <cell r="D216" t="str">
            <v>90</v>
          </cell>
        </row>
        <row r="217">
          <cell r="B217">
            <v>510299</v>
          </cell>
          <cell r="C217" t="str">
            <v>CENTRO MEDICINA NUCLEARE S.R.L. - 510299</v>
          </cell>
          <cell r="D217" t="str">
            <v>227</v>
          </cell>
        </row>
        <row r="218">
          <cell r="B218">
            <v>510428</v>
          </cell>
          <cell r="C218" t="str">
            <v>ACISMOM CARIATI - 510428</v>
          </cell>
          <cell r="D218" t="str">
            <v>170</v>
          </cell>
        </row>
        <row r="219">
          <cell r="B219">
            <v>520312</v>
          </cell>
          <cell r="C219" t="str">
            <v>FONDAZIONE EVANGELICA BETANIA - 520312</v>
          </cell>
          <cell r="D219" t="str">
            <v>291</v>
          </cell>
        </row>
        <row r="220">
          <cell r="B220">
            <v>520314</v>
          </cell>
          <cell r="C220" t="str">
            <v>BENEDICTA  S.A.S. DI F. MARROCCO &amp;C - 520314</v>
          </cell>
          <cell r="D220" t="str">
            <v>198</v>
          </cell>
        </row>
        <row r="221">
          <cell r="B221">
            <v>520316</v>
          </cell>
          <cell r="C221" t="str">
            <v>FRAEL  S.R.L. - 520316</v>
          </cell>
          <cell r="D221" t="str">
            <v>194</v>
          </cell>
        </row>
        <row r="222">
          <cell r="B222">
            <v>520333</v>
          </cell>
          <cell r="C222" t="str">
            <v>CLINICA VESUVIO SRL - 520333</v>
          </cell>
          <cell r="D222" t="str">
            <v>209</v>
          </cell>
        </row>
        <row r="223">
          <cell r="B223">
            <v>530355</v>
          </cell>
          <cell r="C223" t="str">
            <v>CENTRO DI RADIOLOGIA DI MURANO LIBERATA PAOLAS.A.S - 530355</v>
          </cell>
          <cell r="D223" t="str">
            <v>213</v>
          </cell>
        </row>
        <row r="224">
          <cell r="B224">
            <v>530359</v>
          </cell>
          <cell r="C224" t="str">
            <v>CENTRO DI RADIOL. BARTOL. DE IURI DI BARTOL. DE IURI E C. SAS - 530359</v>
          </cell>
          <cell r="D224" t="str">
            <v>228</v>
          </cell>
        </row>
        <row r="225">
          <cell r="B225">
            <v>530365</v>
          </cell>
          <cell r="C225" t="str">
            <v>STUDIO RADIOLOGIA MEDICA VALLONE S.A.S. - 530365</v>
          </cell>
          <cell r="D225" t="str">
            <v>210</v>
          </cell>
        </row>
        <row r="226">
          <cell r="B226">
            <v>530396</v>
          </cell>
          <cell r="C226" t="str">
            <v>STUDIO CLINICO E RADIOLOGICO MINELLI  S.R.L.. - 530396</v>
          </cell>
          <cell r="D226" t="str">
            <v>182</v>
          </cell>
        </row>
        <row r="227">
          <cell r="B227">
            <v>530439</v>
          </cell>
          <cell r="C227" t="str">
            <v>CENTRO DIAGNOSTICO TRIVELLINI  SRL - 530439</v>
          </cell>
          <cell r="D227" t="str">
            <v>151</v>
          </cell>
        </row>
        <row r="228">
          <cell r="B228">
            <v>530444</v>
          </cell>
          <cell r="C228" t="str">
            <v>SOC. S.D.N. -  S.P.A. - 530444</v>
          </cell>
          <cell r="D228" t="str">
            <v>306</v>
          </cell>
        </row>
        <row r="229">
          <cell r="B229" t="str">
            <v>AMB072</v>
          </cell>
          <cell r="C229" t="str">
            <v>CASA DI CURA VILLA ANGELA SRL - AMB072</v>
          </cell>
          <cell r="D229" t="str">
            <v>265</v>
          </cell>
        </row>
        <row r="230">
          <cell r="B230" t="str">
            <v>AMB335</v>
          </cell>
          <cell r="C230" t="str">
            <v>HEMATOLOGY SRL - AMB335</v>
          </cell>
          <cell r="D230" t="str">
            <v>284</v>
          </cell>
        </row>
        <row r="231">
          <cell r="B231" t="str">
            <v>AMB355</v>
          </cell>
          <cell r="C231" t="str">
            <v>COLEMAN S.P.A. - AMB355</v>
          </cell>
          <cell r="D231" t="str">
            <v>224</v>
          </cell>
        </row>
        <row r="232">
          <cell r="B232" t="str">
            <v>AMB384</v>
          </cell>
          <cell r="C232" t="str">
            <v>CENTRO CMA SRL - AMB384</v>
          </cell>
          <cell r="D232" t="str">
            <v>230</v>
          </cell>
        </row>
        <row r="233">
          <cell r="B233">
            <v>440018</v>
          </cell>
          <cell r="C233" t="str">
            <v>STUDIO DI RADIOLOGIA  PROF.  V. MUTO S.R.L. - 440018</v>
          </cell>
          <cell r="D233" t="str">
            <v>297</v>
          </cell>
        </row>
        <row r="234">
          <cell r="B234" t="str">
            <v>RAD348</v>
          </cell>
          <cell r="C234" t="str">
            <v>CASA DI CURA VILLA DELLE QUERCE S.P.A. - RAD348</v>
          </cell>
          <cell r="D234" t="str">
            <v>233</v>
          </cell>
        </row>
        <row r="235">
          <cell r="B235">
            <v>510428</v>
          </cell>
          <cell r="C235" t="str">
            <v>ACISMOM CARIATI - 510428</v>
          </cell>
          <cell r="D235" t="str">
            <v>10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AD"/>
      <sheetName val="2 BV"/>
      <sheetName val="VMP_BV"/>
      <sheetName val="3 CA"/>
      <sheetName val="4 MN"/>
      <sheetName val="5 RAD"/>
      <sheetName val="6 LAB"/>
      <sheetName val="7 RT"/>
      <sheetName val="8 DI"/>
      <sheetName val="9 FKT"/>
      <sheetName val="6 bis LAB_2024"/>
      <sheetName val="6 ter var AGGR_2024"/>
      <sheetName val="Lab_riclassifiche 2023"/>
      <sheetName val="tot FKT"/>
      <sheetName val="tot DI"/>
    </sheetNames>
    <sheetDataSet>
      <sheetData sheetId="0"/>
      <sheetData sheetId="1"/>
      <sheetData sheetId="2"/>
      <sheetData sheetId="3"/>
      <sheetData sheetId="4">
        <row r="1">
          <cell r="A1" t="str">
            <v>Applicazione DGRC n. 800/2023</v>
          </cell>
          <cell r="B1"/>
          <cell r="C1" t="str">
            <v>importi da confermare o modificare</v>
          </cell>
          <cell r="D1"/>
          <cell r="E1"/>
          <cell r="F1" t="str">
            <v>importi da compilare</v>
          </cell>
          <cell r="G1"/>
          <cell r="H1"/>
          <cell r="I1"/>
          <cell r="N1" t="str">
            <v>importi da compilare</v>
          </cell>
          <cell r="O1"/>
          <cell r="P1"/>
          <cell r="Q1"/>
          <cell r="R1"/>
          <cell r="S1" t="str">
            <v>importi da compilare</v>
          </cell>
          <cell r="T1"/>
          <cell r="U1"/>
          <cell r="V1"/>
        </row>
        <row r="2">
          <cell r="A2" t="str">
            <v>4 Medicina Nucleare</v>
          </cell>
          <cell r="B2"/>
          <cell r="C2" t="str">
            <v>A</v>
          </cell>
          <cell r="D2" t="str">
            <v>B</v>
          </cell>
          <cell r="E2" t="str">
            <v>C</v>
          </cell>
          <cell r="F2" t="str">
            <v>D</v>
          </cell>
          <cell r="G2" t="str">
            <v>contratto ex DGRC n. 800/2023 stipulato</v>
          </cell>
          <cell r="H2" t="str">
            <v>consuntivo 2023 VMP</v>
          </cell>
          <cell r="I2" t="str">
            <v>consuntivo 2023</v>
          </cell>
          <cell r="J2" t="str">
            <v>importi da compilare</v>
          </cell>
          <cell r="K2"/>
          <cell r="L2"/>
          <cell r="M2"/>
          <cell r="N2" t="str">
            <v>abbattimenti del fatturato NETTO ticket (prima della RTU)</v>
          </cell>
          <cell r="O2"/>
          <cell r="P2"/>
          <cell r="Q2"/>
          <cell r="R2"/>
          <cell r="S2" t="str">
            <v>NETTO LIQUIDABILE (prima della RTU)</v>
          </cell>
          <cell r="T2"/>
          <cell r="U2"/>
          <cell r="V2"/>
        </row>
        <row r="3">
          <cell r="A3"/>
          <cell r="B3"/>
          <cell r="C3" t="str">
            <v>Tetto di spesa definitivo 2023</v>
          </cell>
          <cell r="D3"/>
          <cell r="E3"/>
          <cell r="F3" t="str">
            <v>% fuori</v>
          </cell>
          <cell r="G3"/>
          <cell r="H3"/>
          <cell r="I3"/>
          <cell r="J3" t="str">
            <v>Consuntivo 2023</v>
          </cell>
          <cell r="K3"/>
          <cell r="L3"/>
          <cell r="M3" t="str">
            <v>% fuori</v>
          </cell>
          <cell r="N3" t="str">
            <v>eccedenza fuori regione</v>
          </cell>
          <cell r="O3" t="str">
            <v>eccedenza vs. C.O.M.</v>
          </cell>
          <cell r="P3" t="str">
            <v>superamento VMP</v>
          </cell>
          <cell r="Q3" t="str">
            <v>per altri controlli</v>
          </cell>
          <cell r="R3"/>
          <cell r="S3" t="str">
            <v>entro il tetto di spesa</v>
          </cell>
          <cell r="T3" t="str">
            <v>entro il 10% di extra tetto</v>
          </cell>
          <cell r="U3" t="str">
            <v>OLTRE il 10% di extra tetto</v>
          </cell>
          <cell r="V3"/>
        </row>
        <row r="4">
          <cell r="A4" t="str">
            <v>NSIS_23</v>
          </cell>
          <cell r="B4" t="str">
            <v>Denominazione struttura erogatrice</v>
          </cell>
          <cell r="C4" t="str">
            <v>NUM</v>
          </cell>
          <cell r="D4" t="str">
            <v>LORDO</v>
          </cell>
          <cell r="E4" t="str">
            <v>NETTO</v>
          </cell>
          <cell r="F4" t="str">
            <v>regione</v>
          </cell>
          <cell r="G4" t="str">
            <v>SI / NO</v>
          </cell>
          <cell r="H4" t="str">
            <v>€ VMP</v>
          </cell>
          <cell r="I4" t="str">
            <v>CLASSE</v>
          </cell>
          <cell r="J4" t="str">
            <v>NUM</v>
          </cell>
          <cell r="K4" t="str">
            <v>LORDO</v>
          </cell>
          <cell r="L4" t="str">
            <v>NETTO</v>
          </cell>
          <cell r="M4" t="str">
            <v>regione</v>
          </cell>
          <cell r="N4"/>
          <cell r="O4"/>
          <cell r="P4"/>
          <cell r="Q4"/>
          <cell r="R4"/>
          <cell r="S4"/>
          <cell r="T4"/>
          <cell r="U4"/>
          <cell r="V4"/>
        </row>
        <row r="5">
          <cell r="A5"/>
          <cell r="B5" t="str">
            <v>ASL Avellino</v>
          </cell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  <cell r="R5"/>
          <cell r="S5"/>
          <cell r="T5"/>
          <cell r="U5"/>
          <cell r="V5"/>
        </row>
        <row r="6">
          <cell r="A6">
            <v>87203</v>
          </cell>
          <cell r="B6" t="str">
            <v>Diagnostica Medica srl</v>
          </cell>
          <cell r="C6">
            <v>2214</v>
          </cell>
          <cell r="D6">
            <v>593387.86239138967</v>
          </cell>
          <cell r="E6">
            <v>583017.72</v>
          </cell>
          <cell r="F6" t="str">
            <v>…..%</v>
          </cell>
          <cell r="G6" t="str">
            <v>SI / NO</v>
          </cell>
          <cell r="H6">
            <v>0</v>
          </cell>
          <cell r="I6"/>
          <cell r="J6">
            <v>0</v>
          </cell>
          <cell r="K6">
            <v>0</v>
          </cell>
          <cell r="L6">
            <v>0</v>
          </cell>
          <cell r="M6" t="str">
            <v>…..%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/>
          <cell r="S6">
            <v>0</v>
          </cell>
          <cell r="T6">
            <v>0</v>
          </cell>
          <cell r="U6">
            <v>0</v>
          </cell>
          <cell r="V6"/>
        </row>
        <row r="7">
          <cell r="B7" t="str">
            <v>ASL Avellino Totale</v>
          </cell>
          <cell r="C7">
            <v>2214</v>
          </cell>
          <cell r="D7">
            <v>593387.86239138967</v>
          </cell>
          <cell r="E7">
            <v>583017.72</v>
          </cell>
          <cell r="F7"/>
          <cell r="G7"/>
          <cell r="H7"/>
          <cell r="I7"/>
          <cell r="J7">
            <v>0</v>
          </cell>
          <cell r="K7">
            <v>0</v>
          </cell>
          <cell r="L7">
            <v>0</v>
          </cell>
          <cell r="M7"/>
          <cell r="N7">
            <v>0</v>
          </cell>
          <cell r="O7">
            <v>0</v>
          </cell>
          <cell r="P7">
            <v>0</v>
          </cell>
          <cell r="Q7">
            <v>0</v>
          </cell>
          <cell r="R7"/>
          <cell r="S7">
            <v>0</v>
          </cell>
          <cell r="T7">
            <v>0</v>
          </cell>
          <cell r="U7">
            <v>0</v>
          </cell>
          <cell r="V7"/>
        </row>
        <row r="8">
          <cell r="B8" t="str">
            <v>ASL Benevento</v>
          </cell>
        </row>
        <row r="9">
          <cell r="A9">
            <v>171500</v>
          </cell>
          <cell r="B9" t="str">
            <v>CENTRO POLID.GAMMACORD-SANNIO TAC SRL MEDICINA NUCLEARE E ANALISI CLINICHE '</v>
          </cell>
          <cell r="C9">
            <v>1814</v>
          </cell>
          <cell r="D9">
            <v>851305.45196039509</v>
          </cell>
          <cell r="E9">
            <v>836427.9</v>
          </cell>
          <cell r="F9" t="str">
            <v>…..%</v>
          </cell>
          <cell r="G9" t="str">
            <v>SI / NO</v>
          </cell>
          <cell r="H9">
            <v>0</v>
          </cell>
          <cell r="I9"/>
          <cell r="J9">
            <v>0</v>
          </cell>
          <cell r="K9">
            <v>0</v>
          </cell>
          <cell r="L9">
            <v>0</v>
          </cell>
          <cell r="M9" t="str">
            <v>…..%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/>
          <cell r="S9">
            <v>0</v>
          </cell>
          <cell r="T9">
            <v>0</v>
          </cell>
          <cell r="U9">
            <v>0</v>
          </cell>
          <cell r="V9"/>
        </row>
        <row r="10">
          <cell r="B10" t="str">
            <v>ASL Benevento Totale</v>
          </cell>
          <cell r="C10">
            <v>1814</v>
          </cell>
          <cell r="D10">
            <v>851305.45196039509</v>
          </cell>
          <cell r="E10">
            <v>836427.9</v>
          </cell>
          <cell r="F10"/>
          <cell r="G10"/>
          <cell r="H10"/>
          <cell r="I10"/>
          <cell r="J10">
            <v>0</v>
          </cell>
          <cell r="K10">
            <v>0</v>
          </cell>
          <cell r="L10">
            <v>0</v>
          </cell>
          <cell r="M10"/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/>
          <cell r="S10">
            <v>0</v>
          </cell>
          <cell r="T10">
            <v>0</v>
          </cell>
          <cell r="U10">
            <v>0</v>
          </cell>
          <cell r="V10"/>
        </row>
        <row r="11">
          <cell r="B11" t="str">
            <v xml:space="preserve">ASL Caserta </v>
          </cell>
        </row>
        <row r="12">
          <cell r="A12">
            <v>65</v>
          </cell>
          <cell r="B12" t="str">
            <v>CENTRO DI MEDICINA NUCLEARE N.1 S.R.L.</v>
          </cell>
          <cell r="C12">
            <v>5452</v>
          </cell>
          <cell r="D12">
            <v>2160003.9590337425</v>
          </cell>
          <cell r="E12">
            <v>2122255.3799999994</v>
          </cell>
          <cell r="F12" t="str">
            <v>…..%</v>
          </cell>
          <cell r="G12" t="str">
            <v>SI / NO</v>
          </cell>
          <cell r="H12">
            <v>0</v>
          </cell>
          <cell r="I12"/>
          <cell r="J12">
            <v>0</v>
          </cell>
          <cell r="K12">
            <v>0</v>
          </cell>
          <cell r="L12">
            <v>0</v>
          </cell>
          <cell r="M12" t="str">
            <v>…..%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/>
          <cell r="S12">
            <v>0</v>
          </cell>
          <cell r="T12">
            <v>0</v>
          </cell>
          <cell r="U12">
            <v>0</v>
          </cell>
          <cell r="V12"/>
        </row>
        <row r="13">
          <cell r="A13">
            <v>71</v>
          </cell>
          <cell r="B13" t="str">
            <v>CETAC - SRL</v>
          </cell>
          <cell r="C13">
            <v>5384</v>
          </cell>
          <cell r="D13">
            <v>2132910.5807669661</v>
          </cell>
          <cell r="E13">
            <v>2095635.49</v>
          </cell>
          <cell r="F13" t="str">
            <v>…..%</v>
          </cell>
          <cell r="G13" t="str">
            <v>SI / NO</v>
          </cell>
          <cell r="H13">
            <v>0</v>
          </cell>
          <cell r="I13"/>
          <cell r="J13">
            <v>0</v>
          </cell>
          <cell r="K13">
            <v>0</v>
          </cell>
          <cell r="L13">
            <v>0</v>
          </cell>
          <cell r="M13" t="str">
            <v>…..%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/>
          <cell r="S13">
            <v>0</v>
          </cell>
          <cell r="T13">
            <v>0</v>
          </cell>
          <cell r="U13">
            <v>0</v>
          </cell>
          <cell r="V13"/>
        </row>
        <row r="14">
          <cell r="A14">
            <v>105</v>
          </cell>
          <cell r="B14" t="str">
            <v>CENTRO DIAGNOSTICO CASERTANO S.R.L.</v>
          </cell>
          <cell r="C14">
            <v>107</v>
          </cell>
          <cell r="D14">
            <v>15266.805159662807</v>
          </cell>
          <cell r="E14">
            <v>15000</v>
          </cell>
          <cell r="F14" t="str">
            <v>…..%</v>
          </cell>
          <cell r="G14" t="str">
            <v>SI / NO</v>
          </cell>
          <cell r="H14">
            <v>0</v>
          </cell>
          <cell r="I14"/>
          <cell r="J14">
            <v>0</v>
          </cell>
          <cell r="K14">
            <v>0</v>
          </cell>
          <cell r="L14">
            <v>0</v>
          </cell>
          <cell r="M14" t="str">
            <v>…..%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/>
          <cell r="S14">
            <v>0</v>
          </cell>
          <cell r="T14">
            <v>0</v>
          </cell>
          <cell r="U14">
            <v>0</v>
          </cell>
          <cell r="V14"/>
        </row>
        <row r="15">
          <cell r="A15">
            <v>114</v>
          </cell>
          <cell r="B15" t="str">
            <v>HERMES S.P.A.</v>
          </cell>
          <cell r="C15">
            <v>6861</v>
          </cell>
          <cell r="D15">
            <v>982297.79537003487</v>
          </cell>
          <cell r="E15">
            <v>965131</v>
          </cell>
          <cell r="F15" t="str">
            <v>…..%</v>
          </cell>
          <cell r="G15" t="str">
            <v>SI / NO</v>
          </cell>
          <cell r="H15">
            <v>0</v>
          </cell>
          <cell r="I15"/>
          <cell r="J15">
            <v>0</v>
          </cell>
          <cell r="K15">
            <v>0</v>
          </cell>
          <cell r="L15">
            <v>0</v>
          </cell>
          <cell r="M15" t="str">
            <v>…..%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/>
          <cell r="S15">
            <v>0</v>
          </cell>
          <cell r="T15">
            <v>0</v>
          </cell>
          <cell r="U15">
            <v>0</v>
          </cell>
          <cell r="V15"/>
        </row>
        <row r="16">
          <cell r="A16">
            <v>150020</v>
          </cell>
          <cell r="B16" t="str">
            <v>CASA DI CURA SAN MICHELE S.R.L.</v>
          </cell>
          <cell r="C16">
            <v>2026</v>
          </cell>
          <cell r="D16">
            <v>802731.19029620721</v>
          </cell>
          <cell r="E16">
            <v>788702.52999999991</v>
          </cell>
          <cell r="F16" t="str">
            <v>…..%</v>
          </cell>
          <cell r="G16" t="str">
            <v>SI / NO</v>
          </cell>
          <cell r="H16">
            <v>0</v>
          </cell>
          <cell r="I16"/>
          <cell r="J16">
            <v>0</v>
          </cell>
          <cell r="K16">
            <v>0</v>
          </cell>
          <cell r="L16">
            <v>0</v>
          </cell>
          <cell r="M16" t="str">
            <v>…..%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/>
          <cell r="S16">
            <v>0</v>
          </cell>
          <cell r="T16">
            <v>0</v>
          </cell>
          <cell r="U16">
            <v>0</v>
          </cell>
          <cell r="V16"/>
        </row>
        <row r="17">
          <cell r="B17" t="str">
            <v>ASL Caserta  Totale</v>
          </cell>
          <cell r="C17">
            <v>19830</v>
          </cell>
          <cell r="D17">
            <v>6093210.3306266144</v>
          </cell>
          <cell r="E17">
            <v>5986724.3999999994</v>
          </cell>
          <cell r="F17"/>
          <cell r="G17"/>
          <cell r="H17"/>
          <cell r="I17"/>
          <cell r="J17">
            <v>0</v>
          </cell>
          <cell r="K17">
            <v>0</v>
          </cell>
          <cell r="L17">
            <v>0</v>
          </cell>
          <cell r="M17"/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/>
          <cell r="S17">
            <v>0</v>
          </cell>
          <cell r="T17">
            <v>0</v>
          </cell>
          <cell r="U17">
            <v>0</v>
          </cell>
          <cell r="V17"/>
        </row>
        <row r="18">
          <cell r="B18" t="str">
            <v xml:space="preserve">ASL Napoli 1 Centro </v>
          </cell>
          <cell r="H18" t="str">
            <v>€ VMP</v>
          </cell>
        </row>
        <row r="19">
          <cell r="A19">
            <v>440075</v>
          </cell>
          <cell r="B19" t="str">
            <v>S.D.N. SPA</v>
          </cell>
          <cell r="C19">
            <v>6573</v>
          </cell>
          <cell r="D19">
            <v>3812484.8425996751</v>
          </cell>
          <cell r="E19">
            <v>3745857.2400001865</v>
          </cell>
          <cell r="F19">
            <v>0.03</v>
          </cell>
          <cell r="G19" t="str">
            <v>SI</v>
          </cell>
          <cell r="H19">
            <v>580</v>
          </cell>
          <cell r="I19" t="str">
            <v>B</v>
          </cell>
          <cell r="J19">
            <v>10332</v>
          </cell>
          <cell r="K19">
            <v>4067605.6700000446</v>
          </cell>
          <cell r="L19">
            <v>3957252.3900002274</v>
          </cell>
          <cell r="M19">
            <v>0.03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3957252.3900002274</v>
          </cell>
          <cell r="S19">
            <v>3745857.2400001865</v>
          </cell>
          <cell r="T19">
            <v>211395.15000004089</v>
          </cell>
          <cell r="U19">
            <v>0</v>
          </cell>
          <cell r="V19">
            <v>211395.15000004089</v>
          </cell>
        </row>
        <row r="20">
          <cell r="A20">
            <v>440079</v>
          </cell>
          <cell r="B20" t="str">
            <v>CENTRO MEDICO NUCLEARE SRL</v>
          </cell>
          <cell r="C20">
            <v>6481</v>
          </cell>
          <cell r="D20">
            <v>3759150.9814030575</v>
          </cell>
          <cell r="E20">
            <v>3693455.4500000752</v>
          </cell>
          <cell r="F20">
            <v>0.01</v>
          </cell>
          <cell r="G20" t="str">
            <v>SI</v>
          </cell>
          <cell r="H20">
            <v>580</v>
          </cell>
          <cell r="I20" t="str">
            <v>B</v>
          </cell>
          <cell r="J20">
            <v>9187</v>
          </cell>
          <cell r="K20">
            <v>3792574.0999998869</v>
          </cell>
          <cell r="L20">
            <v>3724136.2420001402</v>
          </cell>
          <cell r="M20">
            <v>0.01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3724136.2420001402</v>
          </cell>
          <cell r="S20">
            <v>3693455.4500000752</v>
          </cell>
          <cell r="T20">
            <v>30680.792000065092</v>
          </cell>
          <cell r="U20">
            <v>0</v>
          </cell>
          <cell r="V20">
            <v>30680.792000065092</v>
          </cell>
        </row>
        <row r="21">
          <cell r="A21">
            <v>450046</v>
          </cell>
          <cell r="B21" t="str">
            <v>CLINIC CENTER S.P.A.</v>
          </cell>
          <cell r="C21">
            <v>1316</v>
          </cell>
          <cell r="D21">
            <v>173301.64766341768</v>
          </cell>
          <cell r="E21">
            <v>170273</v>
          </cell>
          <cell r="F21">
            <v>0.01</v>
          </cell>
          <cell r="G21" t="str">
            <v>SI</v>
          </cell>
          <cell r="H21">
            <v>131.66</v>
          </cell>
          <cell r="I21" t="str">
            <v>A</v>
          </cell>
          <cell r="J21">
            <v>1353</v>
          </cell>
          <cell r="K21">
            <v>175987.62999999829</v>
          </cell>
          <cell r="L21">
            <v>163907.40900000301</v>
          </cell>
          <cell r="M21">
            <v>0.01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163907.40900000301</v>
          </cell>
          <cell r="S21">
            <v>163907.40900000301</v>
          </cell>
          <cell r="T21">
            <v>0</v>
          </cell>
          <cell r="U21">
            <v>0</v>
          </cell>
          <cell r="V21">
            <v>0</v>
          </cell>
        </row>
        <row r="22">
          <cell r="A22">
            <v>470182</v>
          </cell>
          <cell r="B22" t="str">
            <v>CENTRO DIAGNOSTICO DI MEDICINA NUCLEARE VOMERO DR.AUGUSTO BASILE E C.- SRL</v>
          </cell>
          <cell r="C22">
            <v>2465</v>
          </cell>
          <cell r="D22">
            <v>324564.08756234794</v>
          </cell>
          <cell r="E22">
            <v>318891.95299999148</v>
          </cell>
          <cell r="F22">
            <v>0.01</v>
          </cell>
          <cell r="G22" t="str">
            <v>SI</v>
          </cell>
          <cell r="H22">
            <v>131.66</v>
          </cell>
          <cell r="I22" t="str">
            <v>A</v>
          </cell>
          <cell r="J22">
            <v>3005</v>
          </cell>
          <cell r="K22">
            <v>381894.60999998375</v>
          </cell>
          <cell r="L22">
            <v>355489.25299999141</v>
          </cell>
          <cell r="M22">
            <v>0.01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355489.25299999141</v>
          </cell>
          <cell r="S22">
            <v>318891.95299999148</v>
          </cell>
          <cell r="T22">
            <v>31889.195299999148</v>
          </cell>
          <cell r="U22">
            <v>4708.104700000782</v>
          </cell>
          <cell r="V22">
            <v>36597.29999999993</v>
          </cell>
        </row>
        <row r="23">
          <cell r="A23">
            <v>510299</v>
          </cell>
          <cell r="B23" t="str">
            <v>CENTRO MEDICINA NUCLEARE SRL</v>
          </cell>
          <cell r="C23">
            <v>2347</v>
          </cell>
          <cell r="D23">
            <v>1361369.9415939748</v>
          </cell>
          <cell r="E23">
            <v>1337578.42</v>
          </cell>
          <cell r="F23">
            <v>0.01</v>
          </cell>
          <cell r="G23" t="str">
            <v>SI</v>
          </cell>
          <cell r="H23">
            <v>580</v>
          </cell>
          <cell r="I23" t="str">
            <v>B</v>
          </cell>
          <cell r="J23">
            <v>3833</v>
          </cell>
          <cell r="K23">
            <v>1349239.0100000403</v>
          </cell>
          <cell r="L23">
            <v>1325688.9550000106</v>
          </cell>
          <cell r="M23">
            <v>0.01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1325688.9550000106</v>
          </cell>
          <cell r="S23">
            <v>1325688.9550000106</v>
          </cell>
          <cell r="T23">
            <v>0</v>
          </cell>
          <cell r="U23">
            <v>0</v>
          </cell>
          <cell r="V23">
            <v>0</v>
          </cell>
        </row>
        <row r="24">
          <cell r="A24">
            <v>530424</v>
          </cell>
          <cell r="B24" t="str">
            <v>LA.ME.NUC. S.R.L.</v>
          </cell>
          <cell r="C24">
            <v>12543</v>
          </cell>
          <cell r="D24">
            <v>1651385.8872324703</v>
          </cell>
          <cell r="E24">
            <v>1622526</v>
          </cell>
          <cell r="F24">
            <v>0.01</v>
          </cell>
          <cell r="G24" t="str">
            <v>SI</v>
          </cell>
          <cell r="H24">
            <v>131.66</v>
          </cell>
          <cell r="I24" t="str">
            <v>A</v>
          </cell>
          <cell r="J24">
            <v>12787</v>
          </cell>
          <cell r="K24">
            <v>1717634.9900001199</v>
          </cell>
          <cell r="L24">
            <v>1617944.8390000009</v>
          </cell>
          <cell r="M24">
            <v>0.01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1617944.8390000009</v>
          </cell>
          <cell r="S24">
            <v>1617944.8390000009</v>
          </cell>
          <cell r="T24">
            <v>0</v>
          </cell>
          <cell r="U24">
            <v>0</v>
          </cell>
          <cell r="V24">
            <v>0</v>
          </cell>
        </row>
        <row r="25">
          <cell r="A25">
            <v>530444</v>
          </cell>
          <cell r="B25" t="str">
            <v>S.D.N. SPA</v>
          </cell>
          <cell r="C25">
            <v>18515</v>
          </cell>
          <cell r="D25">
            <v>10738930.061081391</v>
          </cell>
          <cell r="E25">
            <v>10551254.780000001</v>
          </cell>
          <cell r="F25">
            <v>0.03</v>
          </cell>
          <cell r="G25" t="str">
            <v>SI</v>
          </cell>
          <cell r="H25">
            <v>580</v>
          </cell>
          <cell r="I25" t="str">
            <v>B</v>
          </cell>
          <cell r="J25">
            <v>10961</v>
          </cell>
          <cell r="K25">
            <v>10960514.550000397</v>
          </cell>
          <cell r="L25">
            <v>10867301.260000162</v>
          </cell>
          <cell r="M25">
            <v>0.13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10867301.260000162</v>
          </cell>
          <cell r="S25">
            <v>10551254.780000001</v>
          </cell>
          <cell r="T25">
            <v>316046.48000016063</v>
          </cell>
          <cell r="U25">
            <v>0</v>
          </cell>
          <cell r="V25">
            <v>316046.48000016063</v>
          </cell>
        </row>
        <row r="26">
          <cell r="A26" t="str">
            <v>AMB072</v>
          </cell>
          <cell r="B26" t="str">
            <v>CASA DI CURA VILLA ANGELA SRL</v>
          </cell>
          <cell r="C26">
            <v>1470</v>
          </cell>
          <cell r="D26">
            <v>852680.58399047644</v>
          </cell>
          <cell r="E26">
            <v>837779</v>
          </cell>
          <cell r="F26">
            <v>0.01</v>
          </cell>
          <cell r="G26" t="str">
            <v>SI</v>
          </cell>
          <cell r="H26">
            <v>580</v>
          </cell>
          <cell r="I26" t="str">
            <v>B</v>
          </cell>
          <cell r="J26">
            <v>1632</v>
          </cell>
          <cell r="K26">
            <v>887056.5800000173</v>
          </cell>
          <cell r="L26">
            <v>874207.2419999995</v>
          </cell>
          <cell r="M26">
            <v>0.01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874207.2419999995</v>
          </cell>
          <cell r="S26">
            <v>837779</v>
          </cell>
          <cell r="T26">
            <v>36428.241999999504</v>
          </cell>
          <cell r="U26">
            <v>0</v>
          </cell>
          <cell r="V26">
            <v>36428.241999999504</v>
          </cell>
        </row>
        <row r="27">
          <cell r="B27" t="str">
            <v>ASL Napoli 1 Centro  Totale</v>
          </cell>
          <cell r="C27">
            <v>51710</v>
          </cell>
          <cell r="D27">
            <v>22673868.033126812</v>
          </cell>
          <cell r="E27">
            <v>22277615.843000256</v>
          </cell>
          <cell r="F27"/>
          <cell r="G27"/>
          <cell r="H27"/>
          <cell r="I27"/>
          <cell r="J27">
            <v>53090</v>
          </cell>
          <cell r="K27">
            <v>23332507.140000489</v>
          </cell>
          <cell r="L27">
            <v>22885927.590000533</v>
          </cell>
          <cell r="M27"/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/>
          <cell r="S27">
            <v>22254779.62600027</v>
          </cell>
          <cell r="T27">
            <v>626439.85930026521</v>
          </cell>
          <cell r="U27">
            <v>4708.104700000782</v>
          </cell>
          <cell r="V27"/>
        </row>
        <row r="28">
          <cell r="B28" t="str">
            <v>ASL Napoli 2 Nord</v>
          </cell>
        </row>
        <row r="29">
          <cell r="A29">
            <v>23051</v>
          </cell>
          <cell r="B29" t="str">
            <v>CENTRO AKTIS DIAGNOSTICA E TERAPIA SPA</v>
          </cell>
          <cell r="C29">
            <v>3047</v>
          </cell>
          <cell r="D29">
            <v>2809865.871063448</v>
          </cell>
          <cell r="E29">
            <v>2760760.2</v>
          </cell>
          <cell r="F29" t="str">
            <v>…..%</v>
          </cell>
          <cell r="G29" t="str">
            <v>SI / NO</v>
          </cell>
          <cell r="H29">
            <v>0</v>
          </cell>
          <cell r="I29"/>
          <cell r="J29">
            <v>0</v>
          </cell>
          <cell r="K29">
            <v>0</v>
          </cell>
          <cell r="L29">
            <v>0</v>
          </cell>
          <cell r="M29" t="str">
            <v>…..%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/>
          <cell r="S29">
            <v>0</v>
          </cell>
          <cell r="T29">
            <v>0</v>
          </cell>
          <cell r="U29">
            <v>0</v>
          </cell>
          <cell r="V29"/>
        </row>
        <row r="30">
          <cell r="A30">
            <v>522211</v>
          </cell>
          <cell r="B30" t="str">
            <v xml:space="preserve">EMICENTER </v>
          </cell>
          <cell r="C30">
            <v>1253</v>
          </cell>
          <cell r="D30">
            <v>1155730.7884471763</v>
          </cell>
          <cell r="E30">
            <v>1135533.05</v>
          </cell>
          <cell r="F30" t="str">
            <v>…..%</v>
          </cell>
          <cell r="G30" t="str">
            <v>SI / NO</v>
          </cell>
          <cell r="H30">
            <v>0</v>
          </cell>
          <cell r="I30"/>
          <cell r="J30">
            <v>0</v>
          </cell>
          <cell r="K30">
            <v>0</v>
          </cell>
          <cell r="L30">
            <v>0</v>
          </cell>
          <cell r="M30" t="str">
            <v>…..%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/>
          <cell r="S30">
            <v>0</v>
          </cell>
          <cell r="T30">
            <v>0</v>
          </cell>
          <cell r="U30">
            <v>0</v>
          </cell>
          <cell r="V30"/>
        </row>
        <row r="31">
          <cell r="A31">
            <v>690100</v>
          </cell>
          <cell r="B31" t="str">
            <v>COLEMAN SPA</v>
          </cell>
          <cell r="C31">
            <v>6393</v>
          </cell>
          <cell r="D31">
            <v>2479898.507982994</v>
          </cell>
          <cell r="E31">
            <v>2436559.4</v>
          </cell>
          <cell r="F31" t="str">
            <v>…..%</v>
          </cell>
          <cell r="G31" t="str">
            <v>SI / NO</v>
          </cell>
          <cell r="H31">
            <v>0</v>
          </cell>
          <cell r="I31"/>
          <cell r="J31">
            <v>0</v>
          </cell>
          <cell r="K31">
            <v>0</v>
          </cell>
          <cell r="L31">
            <v>0</v>
          </cell>
          <cell r="M31" t="str">
            <v>…..%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/>
          <cell r="S31">
            <v>0</v>
          </cell>
          <cell r="T31">
            <v>0</v>
          </cell>
          <cell r="U31">
            <v>0</v>
          </cell>
          <cell r="V31"/>
        </row>
        <row r="32">
          <cell r="A32" t="str">
            <v>AMB508</v>
          </cell>
          <cell r="B32" t="str">
            <v>AKTIS CLINIQUE S.P.A.</v>
          </cell>
          <cell r="C32">
            <v>3442</v>
          </cell>
          <cell r="D32">
            <v>1335345.5755580878</v>
          </cell>
          <cell r="E32">
            <v>1312008.8600000001</v>
          </cell>
          <cell r="F32" t="str">
            <v>…..%</v>
          </cell>
          <cell r="G32" t="str">
            <v>SI / NO</v>
          </cell>
          <cell r="H32">
            <v>0</v>
          </cell>
          <cell r="I32"/>
          <cell r="J32">
            <v>0</v>
          </cell>
          <cell r="K32">
            <v>0</v>
          </cell>
          <cell r="L32">
            <v>0</v>
          </cell>
          <cell r="M32" t="str">
            <v>…..%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/>
          <cell r="S32">
            <v>0</v>
          </cell>
          <cell r="T32">
            <v>0</v>
          </cell>
          <cell r="U32">
            <v>0</v>
          </cell>
          <cell r="V32"/>
        </row>
        <row r="33">
          <cell r="B33" t="str">
            <v>ASL Napoli 2 Nord Totale</v>
          </cell>
          <cell r="C33">
            <v>14135</v>
          </cell>
          <cell r="D33">
            <v>7780840.7430517068</v>
          </cell>
          <cell r="E33">
            <v>7644861.5100000007</v>
          </cell>
          <cell r="F33"/>
          <cell r="G33"/>
          <cell r="H33"/>
          <cell r="I33"/>
          <cell r="J33">
            <v>0</v>
          </cell>
          <cell r="K33">
            <v>0</v>
          </cell>
          <cell r="L33">
            <v>0</v>
          </cell>
          <cell r="M33"/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/>
          <cell r="S33">
            <v>0</v>
          </cell>
          <cell r="T33">
            <v>0</v>
          </cell>
          <cell r="U33">
            <v>0</v>
          </cell>
          <cell r="V33"/>
        </row>
        <row r="34">
          <cell r="B34" t="str">
            <v>ASL Napoli 3 Sud</v>
          </cell>
        </row>
        <row r="35">
          <cell r="A35">
            <v>8122</v>
          </cell>
          <cell r="B35" t="str">
            <v>CENTRO DIAGNOSTICO S. CIRO SRL</v>
          </cell>
          <cell r="C35">
            <v>1475</v>
          </cell>
          <cell r="D35">
            <v>188329.2728755791</v>
          </cell>
          <cell r="E35">
            <v>185038</v>
          </cell>
          <cell r="F35" t="str">
            <v>…..%</v>
          </cell>
          <cell r="G35" t="str">
            <v>SI / NO</v>
          </cell>
          <cell r="H35">
            <v>0</v>
          </cell>
          <cell r="I35"/>
          <cell r="J35">
            <v>0</v>
          </cell>
          <cell r="K35">
            <v>0</v>
          </cell>
          <cell r="L35">
            <v>0</v>
          </cell>
          <cell r="M35" t="str">
            <v>…..%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/>
          <cell r="S35">
            <v>0</v>
          </cell>
          <cell r="T35">
            <v>0</v>
          </cell>
          <cell r="U35">
            <v>0</v>
          </cell>
          <cell r="V35"/>
        </row>
        <row r="36">
          <cell r="A36">
            <v>8425</v>
          </cell>
          <cell r="B36" t="str">
            <v>C.M.O. SRL</v>
          </cell>
          <cell r="C36">
            <v>218</v>
          </cell>
          <cell r="D36">
            <v>232687.5</v>
          </cell>
          <cell r="E36">
            <v>228690</v>
          </cell>
          <cell r="F36" t="str">
            <v>…..%</v>
          </cell>
          <cell r="G36" t="str">
            <v>SI / NO</v>
          </cell>
          <cell r="H36">
            <v>0</v>
          </cell>
          <cell r="I36"/>
          <cell r="J36">
            <v>0</v>
          </cell>
          <cell r="K36">
            <v>0</v>
          </cell>
          <cell r="L36">
            <v>0</v>
          </cell>
          <cell r="M36" t="str">
            <v>…..%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/>
          <cell r="S36">
            <v>0</v>
          </cell>
          <cell r="T36">
            <v>0</v>
          </cell>
          <cell r="U36">
            <v>0</v>
          </cell>
          <cell r="V36"/>
        </row>
        <row r="37">
          <cell r="A37">
            <v>8621</v>
          </cell>
          <cell r="B37" t="str">
            <v>CASA DI CURA MARIA ROSARIA S.P.A.</v>
          </cell>
          <cell r="C37">
            <v>7464</v>
          </cell>
          <cell r="D37">
            <v>3812277.1071816706</v>
          </cell>
          <cell r="E37">
            <v>3745653.1349999928</v>
          </cell>
          <cell r="F37" t="str">
            <v>…..%</v>
          </cell>
          <cell r="G37" t="str">
            <v>SI / NO</v>
          </cell>
          <cell r="H37">
            <v>0</v>
          </cell>
          <cell r="I37"/>
          <cell r="J37">
            <v>0</v>
          </cell>
          <cell r="K37">
            <v>0</v>
          </cell>
          <cell r="L37">
            <v>0</v>
          </cell>
          <cell r="M37" t="str">
            <v>…..%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/>
          <cell r="S37">
            <v>0</v>
          </cell>
          <cell r="T37">
            <v>0</v>
          </cell>
          <cell r="U37">
            <v>0</v>
          </cell>
          <cell r="V37"/>
        </row>
        <row r="38">
          <cell r="B38" t="str">
            <v>ASL Napoli 3 Sud Totale</v>
          </cell>
          <cell r="C38">
            <v>9157</v>
          </cell>
          <cell r="D38">
            <v>4233293.8800572492</v>
          </cell>
          <cell r="E38">
            <v>4159381.1349999928</v>
          </cell>
          <cell r="F38"/>
          <cell r="G38"/>
          <cell r="H38"/>
          <cell r="I38"/>
          <cell r="J38">
            <v>0</v>
          </cell>
          <cell r="K38">
            <v>0</v>
          </cell>
          <cell r="L38">
            <v>0</v>
          </cell>
          <cell r="M38"/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/>
          <cell r="S38">
            <v>0</v>
          </cell>
          <cell r="T38">
            <v>0</v>
          </cell>
          <cell r="U38">
            <v>0</v>
          </cell>
          <cell r="V38"/>
        </row>
        <row r="39">
          <cell r="B39" t="str">
            <v>ASL Salerno</v>
          </cell>
        </row>
        <row r="40">
          <cell r="A40">
            <v>5500</v>
          </cell>
          <cell r="B40" t="str">
            <v>DI.SA.R.' - S.R.L.</v>
          </cell>
          <cell r="C40">
            <v>3948</v>
          </cell>
          <cell r="D40">
            <v>2749822.4423788041</v>
          </cell>
          <cell r="E40">
            <v>2701766.1</v>
          </cell>
          <cell r="F40" t="str">
            <v>…..%</v>
          </cell>
          <cell r="G40" t="str">
            <v>SI / NO</v>
          </cell>
          <cell r="H40">
            <v>0</v>
          </cell>
          <cell r="I40"/>
          <cell r="J40">
            <v>0</v>
          </cell>
          <cell r="K40">
            <v>0</v>
          </cell>
          <cell r="L40">
            <v>0</v>
          </cell>
          <cell r="M40" t="str">
            <v>…..%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/>
          <cell r="S40">
            <v>0</v>
          </cell>
          <cell r="T40">
            <v>0</v>
          </cell>
          <cell r="U40">
            <v>0</v>
          </cell>
          <cell r="V40"/>
        </row>
        <row r="41">
          <cell r="A41">
            <v>13601</v>
          </cell>
          <cell r="B41" t="str">
            <v>CHECK UP - S.R.L.</v>
          </cell>
          <cell r="C41">
            <v>1619</v>
          </cell>
          <cell r="D41">
            <v>1731167.4143599998</v>
          </cell>
          <cell r="E41">
            <v>1719133.48</v>
          </cell>
          <cell r="F41" t="str">
            <v>…..%</v>
          </cell>
          <cell r="G41" t="str">
            <v>SI / NO</v>
          </cell>
          <cell r="H41">
            <v>0</v>
          </cell>
          <cell r="I41"/>
          <cell r="J41">
            <v>0</v>
          </cell>
          <cell r="K41">
            <v>0</v>
          </cell>
          <cell r="L41">
            <v>0</v>
          </cell>
          <cell r="M41" t="str">
            <v>…..%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/>
          <cell r="S41">
            <v>0</v>
          </cell>
          <cell r="T41">
            <v>0</v>
          </cell>
          <cell r="U41">
            <v>0</v>
          </cell>
          <cell r="V41"/>
        </row>
        <row r="42">
          <cell r="A42">
            <v>13701</v>
          </cell>
          <cell r="B42" t="str">
            <v>CE.DI.SA. S.P.A.</v>
          </cell>
          <cell r="C42">
            <v>802</v>
          </cell>
          <cell r="D42">
            <v>158913.1926939408</v>
          </cell>
          <cell r="E42">
            <v>156136</v>
          </cell>
          <cell r="F42" t="str">
            <v>…..%</v>
          </cell>
          <cell r="G42" t="str">
            <v>SI / NO</v>
          </cell>
          <cell r="H42">
            <v>0</v>
          </cell>
          <cell r="I42"/>
          <cell r="J42">
            <v>0</v>
          </cell>
          <cell r="K42">
            <v>0</v>
          </cell>
          <cell r="L42">
            <v>0</v>
          </cell>
          <cell r="M42" t="str">
            <v>…..%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/>
          <cell r="S42">
            <v>0</v>
          </cell>
          <cell r="T42">
            <v>0</v>
          </cell>
          <cell r="U42">
            <v>0</v>
          </cell>
          <cell r="V42"/>
        </row>
        <row r="43">
          <cell r="A43">
            <v>571200</v>
          </cell>
          <cell r="B43" t="str">
            <v>CASA  DI CURA SALUS SPA</v>
          </cell>
          <cell r="C43">
            <v>930</v>
          </cell>
          <cell r="D43">
            <v>184226.12560945892</v>
          </cell>
          <cell r="E43">
            <v>181006.56000006999</v>
          </cell>
          <cell r="F43" t="str">
            <v>…..%</v>
          </cell>
          <cell r="G43" t="str">
            <v>SI / NO</v>
          </cell>
          <cell r="H43">
            <v>0</v>
          </cell>
          <cell r="I43"/>
          <cell r="J43">
            <v>0</v>
          </cell>
          <cell r="K43">
            <v>0</v>
          </cell>
          <cell r="L43">
            <v>0</v>
          </cell>
          <cell r="M43" t="str">
            <v>…..%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/>
          <cell r="S43">
            <v>0</v>
          </cell>
          <cell r="T43">
            <v>0</v>
          </cell>
          <cell r="U43">
            <v>0</v>
          </cell>
          <cell r="V43"/>
        </row>
        <row r="44">
          <cell r="A44" t="str">
            <v>AMB346</v>
          </cell>
          <cell r="B44" t="str">
            <v>CENTRO RADIOLOGICO VERRENGIA SRL</v>
          </cell>
          <cell r="C44">
            <v>812</v>
          </cell>
          <cell r="D44">
            <v>867709.69565000001</v>
          </cell>
          <cell r="E44">
            <v>861677.95000000007</v>
          </cell>
          <cell r="F44" t="str">
            <v>…..%</v>
          </cell>
          <cell r="G44" t="str">
            <v>SI / NO</v>
          </cell>
          <cell r="H44">
            <v>0</v>
          </cell>
          <cell r="I44"/>
          <cell r="J44">
            <v>0</v>
          </cell>
          <cell r="K44">
            <v>0</v>
          </cell>
          <cell r="L44">
            <v>0</v>
          </cell>
          <cell r="M44" t="str">
            <v>…..%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/>
          <cell r="S44">
            <v>0</v>
          </cell>
          <cell r="T44">
            <v>0</v>
          </cell>
          <cell r="U44">
            <v>0</v>
          </cell>
          <cell r="V44"/>
        </row>
        <row r="45">
          <cell r="A45" t="str">
            <v>MNV353</v>
          </cell>
          <cell r="B45" t="str">
            <v>CASA DI CURA PROF. DOTT. LUIGI COBELLIS</v>
          </cell>
          <cell r="C45">
            <v>522</v>
          </cell>
          <cell r="D45">
            <v>557688.1804999999</v>
          </cell>
          <cell r="E45">
            <v>553811.5</v>
          </cell>
          <cell r="F45" t="str">
            <v>…..%</v>
          </cell>
          <cell r="G45" t="str">
            <v>SI / NO</v>
          </cell>
          <cell r="H45">
            <v>0</v>
          </cell>
          <cell r="I45"/>
          <cell r="J45">
            <v>0</v>
          </cell>
          <cell r="K45">
            <v>0</v>
          </cell>
          <cell r="L45">
            <v>0</v>
          </cell>
          <cell r="M45" t="str">
            <v>…..%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/>
          <cell r="S45">
            <v>0</v>
          </cell>
          <cell r="T45">
            <v>0</v>
          </cell>
          <cell r="U45">
            <v>0</v>
          </cell>
          <cell r="V45"/>
        </row>
        <row r="46">
          <cell r="B46" t="str">
            <v>ASL Salerno Totale</v>
          </cell>
          <cell r="C46">
            <v>8633</v>
          </cell>
          <cell r="D46">
            <v>6249527.0511922035</v>
          </cell>
          <cell r="E46">
            <v>6173531.5900000706</v>
          </cell>
          <cell r="F46"/>
          <cell r="G46"/>
          <cell r="H46"/>
          <cell r="I46"/>
          <cell r="J46">
            <v>0</v>
          </cell>
          <cell r="K46">
            <v>0</v>
          </cell>
          <cell r="L46">
            <v>0</v>
          </cell>
          <cell r="M46"/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/>
          <cell r="S46">
            <v>0</v>
          </cell>
          <cell r="T46">
            <v>0</v>
          </cell>
          <cell r="U46">
            <v>0</v>
          </cell>
          <cell r="V46"/>
        </row>
        <row r="49">
          <cell r="C49" t="str">
            <v>NUM</v>
          </cell>
          <cell r="D49" t="str">
            <v>LORDO</v>
          </cell>
          <cell r="E49" t="str">
            <v>NETTO</v>
          </cell>
          <cell r="F49"/>
          <cell r="G49"/>
          <cell r="H49"/>
          <cell r="I49"/>
          <cell r="J49" t="str">
            <v>NUM</v>
          </cell>
          <cell r="K49" t="str">
            <v>LORDO</v>
          </cell>
          <cell r="L49" t="str">
            <v>NETTO</v>
          </cell>
          <cell r="M49"/>
          <cell r="N49" t="str">
            <v>abbattimenti del fatturato NETTO ticket (prima della RTU)</v>
          </cell>
          <cell r="O49"/>
          <cell r="P49"/>
          <cell r="Q49"/>
          <cell r="R49"/>
          <cell r="S49" t="str">
            <v>NETTO LIQUIDABILE (prima della RTU)</v>
          </cell>
          <cell r="T49"/>
          <cell r="U49"/>
          <cell r="V49"/>
        </row>
        <row r="50">
          <cell r="B50" t="str">
            <v>ASL</v>
          </cell>
          <cell r="C50" t="str">
            <v>Tetto di spesa definitivo 2023</v>
          </cell>
          <cell r="D50"/>
          <cell r="E50"/>
          <cell r="F50"/>
          <cell r="G50"/>
          <cell r="H50"/>
          <cell r="I50"/>
          <cell r="J50" t="str">
            <v>Consuntivo 2023</v>
          </cell>
          <cell r="K50"/>
          <cell r="L50"/>
          <cell r="M50"/>
          <cell r="N50" t="str">
            <v>eccedenza fuori regione</v>
          </cell>
          <cell r="O50" t="str">
            <v>eccedenza vs. C.O.M.</v>
          </cell>
          <cell r="P50" t="str">
            <v>superamento VMP</v>
          </cell>
          <cell r="Q50" t="str">
            <v>per altri controlli</v>
          </cell>
          <cell r="R50"/>
          <cell r="S50" t="str">
            <v>entro il tetto di spesa</v>
          </cell>
          <cell r="T50" t="str">
            <v>entro il 10% di extra tetto</v>
          </cell>
          <cell r="U50" t="str">
            <v>OLTRE il 10% di extra tetto</v>
          </cell>
          <cell r="V50"/>
        </row>
        <row r="51">
          <cell r="B51" t="str">
            <v>ASL Avellino</v>
          </cell>
          <cell r="C51">
            <v>2214</v>
          </cell>
          <cell r="D51">
            <v>593387.86239138967</v>
          </cell>
          <cell r="E51">
            <v>583017.72</v>
          </cell>
          <cell r="F51"/>
          <cell r="G51"/>
          <cell r="H51"/>
          <cell r="I51"/>
          <cell r="J51">
            <v>0</v>
          </cell>
          <cell r="K51">
            <v>0</v>
          </cell>
          <cell r="L51">
            <v>0</v>
          </cell>
          <cell r="M51"/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/>
          <cell r="S51">
            <v>0</v>
          </cell>
          <cell r="T51">
            <v>0</v>
          </cell>
          <cell r="U51">
            <v>0</v>
          </cell>
          <cell r="V51"/>
        </row>
        <row r="52">
          <cell r="B52" t="str">
            <v>ASL Benevento</v>
          </cell>
          <cell r="C52">
            <v>1814</v>
          </cell>
          <cell r="D52">
            <v>851305.45196039509</v>
          </cell>
          <cell r="E52">
            <v>836427.9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B53" t="str">
            <v xml:space="preserve">ASL Caserta </v>
          </cell>
          <cell r="C53">
            <v>19830</v>
          </cell>
          <cell r="D53">
            <v>6093210.3306266144</v>
          </cell>
          <cell r="E53">
            <v>5986724.3999999994</v>
          </cell>
          <cell r="F53"/>
          <cell r="G53"/>
          <cell r="H53"/>
          <cell r="I53"/>
          <cell r="J53">
            <v>0</v>
          </cell>
          <cell r="K53">
            <v>0</v>
          </cell>
          <cell r="L53">
            <v>0</v>
          </cell>
          <cell r="M53"/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/>
          <cell r="S53">
            <v>0</v>
          </cell>
          <cell r="T53">
            <v>0</v>
          </cell>
          <cell r="U53">
            <v>0</v>
          </cell>
          <cell r="V53"/>
        </row>
        <row r="54">
          <cell r="B54" t="str">
            <v>ASL Napoli 1 Centro</v>
          </cell>
          <cell r="C54">
            <v>51710</v>
          </cell>
          <cell r="D54">
            <v>22673868.033126812</v>
          </cell>
          <cell r="E54">
            <v>22277615.843000256</v>
          </cell>
          <cell r="F54"/>
          <cell r="G54"/>
          <cell r="H54"/>
          <cell r="I54"/>
          <cell r="J54">
            <v>53090</v>
          </cell>
          <cell r="K54">
            <v>23332507.140000489</v>
          </cell>
          <cell r="L54">
            <v>22885927.590000533</v>
          </cell>
          <cell r="M54"/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/>
          <cell r="S54">
            <v>22254779.62600027</v>
          </cell>
          <cell r="T54">
            <v>626439.85930026521</v>
          </cell>
          <cell r="U54">
            <v>4708.104700000782</v>
          </cell>
          <cell r="V54"/>
        </row>
        <row r="55">
          <cell r="B55" t="str">
            <v>ASL Napoli 2 Nord</v>
          </cell>
          <cell r="C55">
            <v>14135</v>
          </cell>
          <cell r="D55">
            <v>7780840.7430517068</v>
          </cell>
          <cell r="E55">
            <v>7644861.5100000007</v>
          </cell>
          <cell r="F55"/>
          <cell r="G55"/>
          <cell r="H55"/>
          <cell r="I55"/>
          <cell r="J55">
            <v>0</v>
          </cell>
          <cell r="K55">
            <v>0</v>
          </cell>
          <cell r="L55">
            <v>0</v>
          </cell>
          <cell r="M55"/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/>
          <cell r="S55">
            <v>0</v>
          </cell>
          <cell r="T55">
            <v>0</v>
          </cell>
          <cell r="U55">
            <v>0</v>
          </cell>
          <cell r="V55"/>
        </row>
        <row r="56">
          <cell r="B56" t="str">
            <v>ASL Napoli 3 Sud</v>
          </cell>
          <cell r="C56">
            <v>9157</v>
          </cell>
          <cell r="D56">
            <v>4233293.8800572492</v>
          </cell>
          <cell r="E56">
            <v>4159381.1349999928</v>
          </cell>
          <cell r="F56"/>
          <cell r="G56"/>
          <cell r="H56"/>
          <cell r="I56"/>
          <cell r="J56">
            <v>0</v>
          </cell>
          <cell r="K56">
            <v>0</v>
          </cell>
          <cell r="L56">
            <v>0</v>
          </cell>
          <cell r="M56"/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/>
          <cell r="S56">
            <v>0</v>
          </cell>
          <cell r="T56">
            <v>0</v>
          </cell>
          <cell r="U56">
            <v>0</v>
          </cell>
          <cell r="V56"/>
        </row>
        <row r="57">
          <cell r="B57" t="str">
            <v>ASL Salerno</v>
          </cell>
          <cell r="C57">
            <v>8633</v>
          </cell>
          <cell r="D57">
            <v>6249527.0511922035</v>
          </cell>
          <cell r="E57">
            <v>6173531.5900000706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B58" t="str">
            <v>TOTALE ASL</v>
          </cell>
          <cell r="C58">
            <v>107493</v>
          </cell>
          <cell r="D58">
            <v>48475433.352406375</v>
          </cell>
          <cell r="E58">
            <v>47661560.098000318</v>
          </cell>
          <cell r="F58"/>
          <cell r="G58"/>
          <cell r="H58"/>
          <cell r="I58"/>
          <cell r="J58">
            <v>53090</v>
          </cell>
          <cell r="K58">
            <v>23332507.140000489</v>
          </cell>
          <cell r="L58">
            <v>22885927.590000533</v>
          </cell>
          <cell r="M58"/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/>
          <cell r="S58">
            <v>22254779.62600027</v>
          </cell>
          <cell r="T58">
            <v>626439.85930026521</v>
          </cell>
          <cell r="U58">
            <v>4708.104700000782</v>
          </cell>
          <cell r="V5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U10"/>
  <sheetViews>
    <sheetView showGridLines="0" tabSelected="1" zoomScale="80" zoomScaleNormal="8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V16" sqref="V16"/>
    </sheetView>
  </sheetViews>
  <sheetFormatPr defaultColWidth="8.85546875" defaultRowHeight="12.75" x14ac:dyDescent="0.25"/>
  <cols>
    <col min="1" max="1" width="8.28515625" style="73" customWidth="1"/>
    <col min="2" max="2" width="10.7109375" style="73" customWidth="1"/>
    <col min="3" max="3" width="26.28515625" style="73" bestFit="1" customWidth="1"/>
    <col min="4" max="4" width="9.5703125" style="73" customWidth="1"/>
    <col min="5" max="5" width="23" style="73" customWidth="1"/>
    <col min="6" max="7" width="10.7109375" style="73" customWidth="1"/>
    <col min="8" max="8" width="1.140625" style="73" customWidth="1"/>
    <col min="9" max="10" width="10.7109375" style="73" customWidth="1"/>
    <col min="11" max="11" width="1.140625" style="73" customWidth="1"/>
    <col min="12" max="15" width="10.7109375" style="73" customWidth="1"/>
    <col min="16" max="16" width="1.140625" style="73" customWidth="1"/>
    <col min="17" max="20" width="10.7109375" style="73" customWidth="1"/>
    <col min="21" max="21" width="1.140625" style="73" customWidth="1"/>
    <col min="22" max="23" width="10.7109375" style="73" customWidth="1"/>
    <col min="24" max="24" width="1.140625" style="73" customWidth="1"/>
    <col min="25" max="25" width="15.5703125" style="73" customWidth="1"/>
    <col min="26" max="26" width="15.42578125" style="73" customWidth="1"/>
    <col min="27" max="28" width="10.7109375" style="73" customWidth="1"/>
    <col min="29" max="29" width="1.140625" style="73" customWidth="1"/>
    <col min="30" max="31" width="10.7109375" style="73" customWidth="1"/>
    <col min="32" max="32" width="1.140625" style="73" customWidth="1"/>
    <col min="33" max="34" width="10.7109375" style="73" customWidth="1"/>
    <col min="35" max="35" width="1.140625" style="73" customWidth="1"/>
    <col min="36" max="37" width="14.7109375" style="73" customWidth="1"/>
    <col min="38" max="39" width="10.7109375" style="73" customWidth="1"/>
    <col min="40" max="40" width="1.140625" style="73" customWidth="1"/>
    <col min="41" max="42" width="10.7109375" style="73" customWidth="1"/>
    <col min="43" max="43" width="1.140625" style="73" customWidth="1"/>
    <col min="44" max="44" width="13.42578125" style="73" customWidth="1"/>
    <col min="45" max="45" width="10.7109375" style="73" customWidth="1"/>
    <col min="46" max="46" width="9.42578125" style="73" customWidth="1"/>
    <col min="47" max="16384" width="8.85546875" style="73"/>
  </cols>
  <sheetData>
    <row r="1" spans="1:47" s="67" customFormat="1" ht="118.9" customHeight="1" x14ac:dyDescent="0.25">
      <c r="A1" s="124" t="s">
        <v>274</v>
      </c>
      <c r="B1" s="125"/>
      <c r="C1" s="125"/>
      <c r="D1" s="125"/>
      <c r="E1" s="126"/>
      <c r="F1" s="123" t="s">
        <v>133</v>
      </c>
      <c r="G1" s="123"/>
      <c r="I1" s="128" t="s">
        <v>81</v>
      </c>
      <c r="J1" s="128"/>
      <c r="L1" s="123" t="s">
        <v>82</v>
      </c>
      <c r="M1" s="123"/>
      <c r="N1" s="123"/>
      <c r="O1" s="123"/>
      <c r="Q1" s="123" t="s">
        <v>85</v>
      </c>
      <c r="R1" s="123"/>
      <c r="S1" s="123"/>
      <c r="T1" s="123"/>
      <c r="V1" s="128" t="s">
        <v>86</v>
      </c>
      <c r="W1" s="128"/>
      <c r="Y1" s="128" t="s">
        <v>88</v>
      </c>
      <c r="Z1" s="128"/>
      <c r="AA1" s="128"/>
      <c r="AB1" s="128"/>
      <c r="AD1" s="127" t="s">
        <v>142</v>
      </c>
      <c r="AE1" s="127"/>
      <c r="AG1" s="127" t="s">
        <v>91</v>
      </c>
      <c r="AH1" s="127"/>
      <c r="AJ1" s="128" t="s">
        <v>94</v>
      </c>
      <c r="AK1" s="128"/>
      <c r="AL1" s="128"/>
      <c r="AM1" s="128"/>
      <c r="AO1" s="128" t="s">
        <v>96</v>
      </c>
      <c r="AP1" s="128"/>
      <c r="AR1" s="127" t="s">
        <v>124</v>
      </c>
      <c r="AS1" s="127"/>
    </row>
    <row r="2" spans="1:47" s="64" customFormat="1" ht="120" x14ac:dyDescent="0.25">
      <c r="A2" s="66" t="s">
        <v>53</v>
      </c>
      <c r="B2" s="66" t="s">
        <v>46</v>
      </c>
      <c r="C2" s="66" t="s">
        <v>45</v>
      </c>
      <c r="D2" s="66" t="s">
        <v>126</v>
      </c>
      <c r="E2" s="62" t="s">
        <v>127</v>
      </c>
      <c r="F2" s="63" t="s">
        <v>131</v>
      </c>
      <c r="G2" s="74" t="s">
        <v>132</v>
      </c>
      <c r="I2" s="74" t="s">
        <v>134</v>
      </c>
      <c r="J2" s="74" t="s">
        <v>80</v>
      </c>
      <c r="L2" s="74" t="s">
        <v>109</v>
      </c>
      <c r="M2" s="74" t="s">
        <v>110</v>
      </c>
      <c r="N2" s="74" t="s">
        <v>111</v>
      </c>
      <c r="O2" s="74" t="s">
        <v>83</v>
      </c>
      <c r="Q2" s="74" t="s">
        <v>112</v>
      </c>
      <c r="R2" s="74" t="s">
        <v>113</v>
      </c>
      <c r="S2" s="74" t="s">
        <v>114</v>
      </c>
      <c r="T2" s="74" t="s">
        <v>84</v>
      </c>
      <c r="V2" s="74" t="s">
        <v>115</v>
      </c>
      <c r="W2" s="74" t="s">
        <v>87</v>
      </c>
      <c r="Y2" s="74" t="s">
        <v>116</v>
      </c>
      <c r="Z2" s="65" t="s">
        <v>117</v>
      </c>
      <c r="AA2" s="74" t="s">
        <v>118</v>
      </c>
      <c r="AB2" s="74" t="s">
        <v>89</v>
      </c>
      <c r="AD2" s="74" t="s">
        <v>119</v>
      </c>
      <c r="AE2" s="74" t="s">
        <v>90</v>
      </c>
      <c r="AG2" s="74" t="s">
        <v>120</v>
      </c>
      <c r="AH2" s="74" t="s">
        <v>92</v>
      </c>
      <c r="AJ2" s="65" t="s">
        <v>122</v>
      </c>
      <c r="AK2" s="74" t="s">
        <v>128</v>
      </c>
      <c r="AL2" s="74" t="s">
        <v>121</v>
      </c>
      <c r="AM2" s="74" t="s">
        <v>95</v>
      </c>
      <c r="AO2" s="74" t="s">
        <v>123</v>
      </c>
      <c r="AP2" s="74" t="s">
        <v>97</v>
      </c>
      <c r="AR2" s="74" t="s">
        <v>125</v>
      </c>
      <c r="AS2" s="74" t="s">
        <v>98</v>
      </c>
    </row>
    <row r="3" spans="1:47" s="69" customFormat="1" ht="15" x14ac:dyDescent="0.25">
      <c r="A3" s="75">
        <v>204</v>
      </c>
      <c r="B3" s="75" t="s">
        <v>276</v>
      </c>
      <c r="C3" s="75" t="s">
        <v>277</v>
      </c>
      <c r="D3" s="68">
        <v>7</v>
      </c>
      <c r="E3" s="76" t="s">
        <v>279</v>
      </c>
      <c r="F3" s="120" t="s">
        <v>57</v>
      </c>
      <c r="G3" s="114">
        <v>3</v>
      </c>
      <c r="H3" s="77"/>
      <c r="I3" s="68" t="s">
        <v>60</v>
      </c>
      <c r="J3" s="68">
        <v>3</v>
      </c>
      <c r="K3" s="77"/>
      <c r="L3" s="68">
        <v>14</v>
      </c>
      <c r="M3" s="68">
        <v>14</v>
      </c>
      <c r="N3" s="86">
        <f>+IFERROR(L3/M3,0)</f>
        <v>1</v>
      </c>
      <c r="O3" s="68">
        <v>2</v>
      </c>
      <c r="P3" s="77"/>
      <c r="Q3" s="68">
        <v>7</v>
      </c>
      <c r="R3" s="68">
        <v>14</v>
      </c>
      <c r="S3" s="86">
        <f>+IFERROR(Q3/R3,0)</f>
        <v>0.5</v>
      </c>
      <c r="T3" s="68">
        <v>1</v>
      </c>
      <c r="U3" s="77"/>
      <c r="V3" s="68" t="s">
        <v>61</v>
      </c>
      <c r="W3" s="68">
        <v>0</v>
      </c>
      <c r="X3" s="77"/>
      <c r="Y3" s="78">
        <f>+VLOOKUP(B3,'[1]4 MN'!$A:$W,23,0)</f>
        <v>0</v>
      </c>
      <c r="Z3" s="78">
        <f>+VLOOKUP(B3,'[1]4 MN'!$A:$F,5,0)</f>
        <v>837779</v>
      </c>
      <c r="AA3" s="87">
        <f>+Y3/Z3</f>
        <v>0</v>
      </c>
      <c r="AB3" s="114">
        <v>-1</v>
      </c>
      <c r="AC3" s="77"/>
      <c r="AD3" s="68"/>
      <c r="AE3" s="68"/>
      <c r="AF3" s="77"/>
      <c r="AG3" s="68" t="str">
        <f>+VLOOKUP(B3,[2]gg2022!$B:$D,3,0)</f>
        <v>199</v>
      </c>
      <c r="AH3" s="68">
        <v>2</v>
      </c>
      <c r="AI3" s="77"/>
      <c r="AJ3" s="68">
        <v>0</v>
      </c>
      <c r="AK3" s="68"/>
      <c r="AL3" s="68"/>
      <c r="AM3" s="68">
        <v>3</v>
      </c>
      <c r="AN3" s="77"/>
      <c r="AO3" s="68" t="s">
        <v>103</v>
      </c>
      <c r="AP3" s="79">
        <v>0</v>
      </c>
      <c r="AQ3" s="77"/>
      <c r="AR3" s="68" t="s">
        <v>282</v>
      </c>
      <c r="AS3" s="68">
        <v>0</v>
      </c>
      <c r="AT3" s="119"/>
      <c r="AU3" s="77"/>
    </row>
    <row r="4" spans="1:47" s="69" customFormat="1" ht="15" x14ac:dyDescent="0.25">
      <c r="A4" s="75">
        <v>204</v>
      </c>
      <c r="B4" s="75">
        <v>440075</v>
      </c>
      <c r="C4" s="75" t="s">
        <v>278</v>
      </c>
      <c r="D4" s="68">
        <v>7</v>
      </c>
      <c r="E4" s="76" t="s">
        <v>279</v>
      </c>
      <c r="F4" s="121" t="s">
        <v>56</v>
      </c>
      <c r="G4" s="114">
        <v>-1</v>
      </c>
      <c r="H4" s="77"/>
      <c r="I4" s="68" t="s">
        <v>60</v>
      </c>
      <c r="J4" s="68">
        <v>3</v>
      </c>
      <c r="K4" s="77"/>
      <c r="L4" s="68">
        <v>7</v>
      </c>
      <c r="M4" s="68">
        <v>10</v>
      </c>
      <c r="N4" s="86">
        <v>0.7</v>
      </c>
      <c r="O4" s="68">
        <v>0</v>
      </c>
      <c r="P4" s="77"/>
      <c r="Q4" s="68">
        <v>4</v>
      </c>
      <c r="R4" s="68">
        <v>7</v>
      </c>
      <c r="S4" s="86">
        <v>0.56999999999999995</v>
      </c>
      <c r="T4" s="68">
        <v>2</v>
      </c>
      <c r="U4" s="77"/>
      <c r="V4" s="68" t="s">
        <v>60</v>
      </c>
      <c r="W4" s="68">
        <v>1</v>
      </c>
      <c r="X4" s="77"/>
      <c r="Y4" s="78">
        <f>+VLOOKUP(B4,'[1]4 MN'!$A:$W,23,0)</f>
        <v>327225.24000018649</v>
      </c>
      <c r="Z4" s="78">
        <f>+VLOOKUP(B4,'[1]4 MN'!$A:$F,5,0)</f>
        <v>3418632</v>
      </c>
      <c r="AA4" s="87">
        <f t="shared" ref="AA4:AA10" si="0">+Y4/Z4</f>
        <v>9.5718182009700517E-2</v>
      </c>
      <c r="AB4" s="114">
        <v>2</v>
      </c>
      <c r="AC4" s="77"/>
      <c r="AD4" s="68"/>
      <c r="AE4" s="68"/>
      <c r="AF4" s="77"/>
      <c r="AG4" s="68" t="str">
        <f>+VLOOKUP(B4,[2]gg2022!$B:$D,3,0)</f>
        <v>271</v>
      </c>
      <c r="AH4" s="68">
        <v>3</v>
      </c>
      <c r="AI4" s="77"/>
      <c r="AJ4" s="68">
        <v>0</v>
      </c>
      <c r="AK4" s="68"/>
      <c r="AL4" s="68"/>
      <c r="AM4" s="68">
        <v>3</v>
      </c>
      <c r="AN4" s="77"/>
      <c r="AO4" s="80" t="s">
        <v>286</v>
      </c>
      <c r="AP4" s="79">
        <v>1.7238999137187232</v>
      </c>
      <c r="AQ4" s="77"/>
      <c r="AR4" s="68" t="s">
        <v>282</v>
      </c>
      <c r="AS4" s="68">
        <v>0</v>
      </c>
      <c r="AT4" s="119"/>
      <c r="AU4" s="77"/>
    </row>
    <row r="5" spans="1:47" s="69" customFormat="1" ht="15" x14ac:dyDescent="0.25">
      <c r="A5" s="75">
        <v>204</v>
      </c>
      <c r="B5" s="81">
        <v>450046</v>
      </c>
      <c r="C5" s="111" t="s">
        <v>280</v>
      </c>
      <c r="D5" s="68">
        <v>7</v>
      </c>
      <c r="E5" s="76" t="s">
        <v>279</v>
      </c>
      <c r="F5" s="120" t="s">
        <v>57</v>
      </c>
      <c r="G5" s="114">
        <v>3</v>
      </c>
      <c r="H5" s="77"/>
      <c r="I5" s="68"/>
      <c r="J5" s="68"/>
      <c r="K5" s="77"/>
      <c r="L5" s="68"/>
      <c r="M5" s="68"/>
      <c r="N5" s="86">
        <f t="shared" ref="N5:N10" si="1">+IFERROR(L5/M5,0)</f>
        <v>0</v>
      </c>
      <c r="O5" s="68">
        <v>0</v>
      </c>
      <c r="P5" s="77"/>
      <c r="Q5" s="68"/>
      <c r="R5" s="68"/>
      <c r="S5" s="86">
        <f t="shared" ref="S5:S10" si="2">+IFERROR(Q5/R5,0)</f>
        <v>0</v>
      </c>
      <c r="T5" s="68">
        <v>0</v>
      </c>
      <c r="U5" s="77"/>
      <c r="V5" s="68"/>
      <c r="W5" s="68">
        <v>0</v>
      </c>
      <c r="X5" s="77"/>
      <c r="Y5" s="78">
        <f>+VLOOKUP(B5,'[1]4 MN'!$A:$W,23,0)</f>
        <v>0</v>
      </c>
      <c r="Z5" s="78">
        <f>+VLOOKUP(B5,'[1]4 MN'!$A:$F,5,0)</f>
        <v>170273</v>
      </c>
      <c r="AA5" s="87">
        <f t="shared" si="0"/>
        <v>0</v>
      </c>
      <c r="AB5" s="114">
        <v>-1</v>
      </c>
      <c r="AC5" s="77"/>
      <c r="AD5" s="68"/>
      <c r="AE5" s="68"/>
      <c r="AF5" s="77"/>
      <c r="AG5" s="68" t="str">
        <f>+VLOOKUP(B5,[2]gg2022!$B:$D,3,0)</f>
        <v>138</v>
      </c>
      <c r="AH5" s="68">
        <v>0</v>
      </c>
      <c r="AI5" s="77"/>
      <c r="AJ5" s="68">
        <v>0</v>
      </c>
      <c r="AK5" s="68"/>
      <c r="AL5" s="68"/>
      <c r="AM5" s="68">
        <v>3</v>
      </c>
      <c r="AN5" s="77"/>
      <c r="AO5" s="68" t="s">
        <v>103</v>
      </c>
      <c r="AP5" s="79">
        <v>0</v>
      </c>
      <c r="AQ5" s="77"/>
      <c r="AR5" s="68" t="s">
        <v>282</v>
      </c>
      <c r="AS5" s="68">
        <v>0</v>
      </c>
      <c r="AT5" s="119"/>
      <c r="AU5" s="77"/>
    </row>
    <row r="6" spans="1:47" s="69" customFormat="1" ht="30" x14ac:dyDescent="0.25">
      <c r="A6" s="312">
        <v>204</v>
      </c>
      <c r="B6" s="81">
        <v>440079</v>
      </c>
      <c r="C6" s="112" t="s">
        <v>284</v>
      </c>
      <c r="D6" s="68">
        <v>7</v>
      </c>
      <c r="E6" s="76" t="s">
        <v>279</v>
      </c>
      <c r="F6" s="121" t="s">
        <v>56</v>
      </c>
      <c r="G6" s="114">
        <v>-1</v>
      </c>
      <c r="H6" s="77"/>
      <c r="I6" s="68" t="s">
        <v>60</v>
      </c>
      <c r="J6" s="68">
        <v>3</v>
      </c>
      <c r="K6" s="77"/>
      <c r="L6" s="68">
        <v>6</v>
      </c>
      <c r="M6" s="68">
        <v>8</v>
      </c>
      <c r="N6" s="86">
        <f t="shared" si="1"/>
        <v>0.75</v>
      </c>
      <c r="O6" s="68">
        <v>3</v>
      </c>
      <c r="P6" s="77"/>
      <c r="Q6" s="68">
        <v>8</v>
      </c>
      <c r="R6" s="68">
        <v>8</v>
      </c>
      <c r="S6" s="86">
        <f t="shared" si="2"/>
        <v>1</v>
      </c>
      <c r="T6" s="68">
        <v>2</v>
      </c>
      <c r="U6" s="77"/>
      <c r="V6" s="68" t="s">
        <v>60</v>
      </c>
      <c r="W6" s="68">
        <v>1</v>
      </c>
      <c r="X6" s="77"/>
      <c r="Y6" s="78">
        <f>+VLOOKUP(B6,'[1]4 MN'!$A:$W,23,0)</f>
        <v>331543.45000007516</v>
      </c>
      <c r="Z6" s="78">
        <f>+VLOOKUP(B6,'[1]4 MN'!$A:$F,5,0)</f>
        <v>3361912</v>
      </c>
      <c r="AA6" s="87">
        <f t="shared" si="0"/>
        <v>9.8617527763985247E-2</v>
      </c>
      <c r="AB6" s="114">
        <v>2</v>
      </c>
      <c r="AC6" s="77"/>
      <c r="AD6" s="68"/>
      <c r="AE6" s="68"/>
      <c r="AF6" s="77"/>
      <c r="AG6" s="68" t="str">
        <f>+VLOOKUP(B6,[2]gg2022!$B:$D,3,0)</f>
        <v>230</v>
      </c>
      <c r="AH6" s="68">
        <v>3</v>
      </c>
      <c r="AI6" s="77"/>
      <c r="AJ6" s="68">
        <v>0</v>
      </c>
      <c r="AK6" s="68"/>
      <c r="AL6" s="68"/>
      <c r="AM6" s="68">
        <v>3</v>
      </c>
      <c r="AN6" s="77"/>
      <c r="AO6" s="80" t="s">
        <v>287</v>
      </c>
      <c r="AP6" s="79">
        <v>1.3014732303269854</v>
      </c>
      <c r="AQ6" s="77"/>
      <c r="AR6" s="68" t="s">
        <v>282</v>
      </c>
      <c r="AS6" s="68">
        <v>0</v>
      </c>
      <c r="AT6" s="119"/>
      <c r="AU6" s="77"/>
    </row>
    <row r="7" spans="1:47" s="69" customFormat="1" ht="15" x14ac:dyDescent="0.25">
      <c r="A7" s="75">
        <v>204</v>
      </c>
      <c r="B7" s="75">
        <v>470182</v>
      </c>
      <c r="C7" s="113" t="s">
        <v>281</v>
      </c>
      <c r="D7" s="68">
        <v>7</v>
      </c>
      <c r="E7" s="76" t="s">
        <v>279</v>
      </c>
      <c r="F7" s="121" t="s">
        <v>56</v>
      </c>
      <c r="G7" s="114">
        <v>-1</v>
      </c>
      <c r="H7" s="77"/>
      <c r="I7" s="68" t="s">
        <v>60</v>
      </c>
      <c r="J7" s="68">
        <v>3</v>
      </c>
      <c r="K7" s="77"/>
      <c r="L7" s="68">
        <v>4</v>
      </c>
      <c r="M7" s="68">
        <v>5</v>
      </c>
      <c r="N7" s="86">
        <f t="shared" si="1"/>
        <v>0.8</v>
      </c>
      <c r="O7" s="68">
        <v>2</v>
      </c>
      <c r="P7" s="77"/>
      <c r="Q7" s="68">
        <v>3</v>
      </c>
      <c r="R7" s="68">
        <v>4</v>
      </c>
      <c r="S7" s="86">
        <f t="shared" si="2"/>
        <v>0.75</v>
      </c>
      <c r="T7" s="68">
        <v>2</v>
      </c>
      <c r="U7" s="77"/>
      <c r="V7" s="68" t="s">
        <v>60</v>
      </c>
      <c r="W7" s="68">
        <v>1</v>
      </c>
      <c r="X7" s="77"/>
      <c r="Y7" s="78">
        <f>+VLOOKUP(B7,'[1]4 MN'!$A:$W,23,0)</f>
        <v>16036.952999991481</v>
      </c>
      <c r="Z7" s="78">
        <f>+VLOOKUP(B7,'[1]4 MN'!$A:$F,5,0)</f>
        <v>302855</v>
      </c>
      <c r="AA7" s="87">
        <f t="shared" si="0"/>
        <v>5.2952577966325409E-2</v>
      </c>
      <c r="AB7" s="114">
        <v>2</v>
      </c>
      <c r="AC7" s="77"/>
      <c r="AD7" s="68"/>
      <c r="AE7" s="68"/>
      <c r="AF7" s="77"/>
      <c r="AG7" s="68" t="str">
        <f>+VLOOKUP(B7,[2]gg2022!$B:$D,3,0)</f>
        <v>233</v>
      </c>
      <c r="AH7" s="68">
        <v>3</v>
      </c>
      <c r="AI7" s="77"/>
      <c r="AJ7" s="68">
        <v>0</v>
      </c>
      <c r="AK7" s="68"/>
      <c r="AL7" s="68"/>
      <c r="AM7" s="68">
        <v>3</v>
      </c>
      <c r="AN7" s="77"/>
      <c r="AO7" s="80" t="s">
        <v>287</v>
      </c>
      <c r="AP7" s="79">
        <v>1</v>
      </c>
      <c r="AQ7" s="77"/>
      <c r="AR7" s="68" t="s">
        <v>282</v>
      </c>
      <c r="AS7" s="68">
        <v>0</v>
      </c>
      <c r="AT7" s="119"/>
      <c r="AU7" s="77"/>
    </row>
    <row r="8" spans="1:47" s="69" customFormat="1" ht="15" x14ac:dyDescent="0.25">
      <c r="A8" s="83">
        <v>204</v>
      </c>
      <c r="B8" s="83">
        <v>510299</v>
      </c>
      <c r="C8" s="83" t="s">
        <v>285</v>
      </c>
      <c r="D8" s="68">
        <v>7</v>
      </c>
      <c r="E8" s="76" t="s">
        <v>279</v>
      </c>
      <c r="F8" s="120" t="s">
        <v>57</v>
      </c>
      <c r="G8" s="115">
        <v>3</v>
      </c>
      <c r="H8" s="91"/>
      <c r="I8" s="90" t="s">
        <v>60</v>
      </c>
      <c r="J8" s="90">
        <v>3</v>
      </c>
      <c r="K8" s="91"/>
      <c r="L8" s="90">
        <v>6</v>
      </c>
      <c r="M8" s="90">
        <v>7</v>
      </c>
      <c r="N8" s="89">
        <v>0.85</v>
      </c>
      <c r="O8" s="90">
        <v>2</v>
      </c>
      <c r="P8" s="91"/>
      <c r="Q8" s="90">
        <v>4</v>
      </c>
      <c r="R8" s="90">
        <v>6</v>
      </c>
      <c r="S8" s="89">
        <v>0.66</v>
      </c>
      <c r="T8" s="90">
        <v>2</v>
      </c>
      <c r="U8" s="91"/>
      <c r="V8" s="90" t="s">
        <v>61</v>
      </c>
      <c r="W8" s="90">
        <v>0</v>
      </c>
      <c r="X8" s="91"/>
      <c r="Y8" s="78">
        <f>+VLOOKUP(B8,'[1]4 MN'!$A:$W,23,0)</f>
        <v>14197.42</v>
      </c>
      <c r="Z8" s="78">
        <f>+VLOOKUP(B8,'[1]4 MN'!$A:$F,5,0)</f>
        <v>1323381</v>
      </c>
      <c r="AA8" s="87">
        <f t="shared" si="0"/>
        <v>1.0728142537938809E-2</v>
      </c>
      <c r="AB8" s="115">
        <v>0</v>
      </c>
      <c r="AC8" s="91"/>
      <c r="AD8" s="90"/>
      <c r="AE8" s="90"/>
      <c r="AF8" s="91"/>
      <c r="AG8" s="68" t="str">
        <f>+VLOOKUP(B8,[2]gg2022!$B:$D,3,0)</f>
        <v>271</v>
      </c>
      <c r="AH8" s="90">
        <v>3</v>
      </c>
      <c r="AI8" s="91"/>
      <c r="AJ8" s="68">
        <v>0</v>
      </c>
      <c r="AK8" s="90"/>
      <c r="AL8" s="90"/>
      <c r="AM8" s="90">
        <v>3</v>
      </c>
      <c r="AN8" s="91"/>
      <c r="AO8" s="68" t="s">
        <v>103</v>
      </c>
      <c r="AP8" s="79">
        <v>0</v>
      </c>
      <c r="AQ8" s="91"/>
      <c r="AR8" s="68" t="s">
        <v>282</v>
      </c>
      <c r="AS8" s="68">
        <v>0</v>
      </c>
      <c r="AT8" s="119"/>
      <c r="AU8" s="77"/>
    </row>
    <row r="9" spans="1:47" s="69" customFormat="1" ht="15" x14ac:dyDescent="0.25">
      <c r="A9" s="75">
        <v>204</v>
      </c>
      <c r="B9" s="75">
        <v>530424</v>
      </c>
      <c r="C9" s="113" t="s">
        <v>283</v>
      </c>
      <c r="D9" s="68">
        <v>7</v>
      </c>
      <c r="E9" s="76" t="s">
        <v>279</v>
      </c>
      <c r="F9" s="122" t="s">
        <v>58</v>
      </c>
      <c r="G9" s="114">
        <v>2</v>
      </c>
      <c r="H9" s="77"/>
      <c r="I9" s="68" t="s">
        <v>60</v>
      </c>
      <c r="J9" s="68">
        <v>3</v>
      </c>
      <c r="K9" s="77"/>
      <c r="L9" s="68">
        <v>10</v>
      </c>
      <c r="M9" s="68">
        <v>11</v>
      </c>
      <c r="N9" s="86">
        <f t="shared" si="1"/>
        <v>0.90909090909090906</v>
      </c>
      <c r="O9" s="68">
        <v>2</v>
      </c>
      <c r="P9" s="77"/>
      <c r="Q9" s="68">
        <v>7</v>
      </c>
      <c r="R9" s="68">
        <v>10</v>
      </c>
      <c r="S9" s="86">
        <f t="shared" si="2"/>
        <v>0.7</v>
      </c>
      <c r="T9" s="68">
        <v>2</v>
      </c>
      <c r="U9" s="77"/>
      <c r="V9" s="68" t="s">
        <v>60</v>
      </c>
      <c r="W9" s="68">
        <v>1</v>
      </c>
      <c r="X9" s="77"/>
      <c r="Y9" s="78">
        <f>+VLOOKUP(B9,'[1]4 MN'!$A:$W,23,0)</f>
        <v>0</v>
      </c>
      <c r="Z9" s="78">
        <f>+VLOOKUP(B9,'[1]4 MN'!$A:$F,5,0)</f>
        <v>1622526</v>
      </c>
      <c r="AA9" s="87">
        <f t="shared" si="0"/>
        <v>0</v>
      </c>
      <c r="AB9" s="114">
        <v>-1</v>
      </c>
      <c r="AC9" s="77"/>
      <c r="AD9" s="68"/>
      <c r="AE9" s="68"/>
      <c r="AF9" s="77"/>
      <c r="AG9" s="68" t="str">
        <f>+VLOOKUP(B9,[2]gg2022!$B:$D,3,0)</f>
        <v>223</v>
      </c>
      <c r="AH9" s="68">
        <v>3</v>
      </c>
      <c r="AI9" s="77"/>
      <c r="AJ9" s="68">
        <v>0</v>
      </c>
      <c r="AK9" s="82"/>
      <c r="AL9" s="68"/>
      <c r="AM9" s="68">
        <v>3</v>
      </c>
      <c r="AN9" s="77"/>
      <c r="AO9" s="68" t="s">
        <v>103</v>
      </c>
      <c r="AP9" s="79">
        <v>0</v>
      </c>
      <c r="AQ9" s="77"/>
      <c r="AR9" s="68" t="s">
        <v>282</v>
      </c>
      <c r="AS9" s="68">
        <v>0</v>
      </c>
      <c r="AT9" s="119"/>
      <c r="AU9" s="77"/>
    </row>
    <row r="10" spans="1:47" s="69" customFormat="1" ht="15" x14ac:dyDescent="0.25">
      <c r="A10" s="75">
        <v>204</v>
      </c>
      <c r="B10" s="75">
        <v>530444</v>
      </c>
      <c r="C10" s="113" t="s">
        <v>278</v>
      </c>
      <c r="D10" s="68">
        <v>7</v>
      </c>
      <c r="E10" s="76" t="s">
        <v>279</v>
      </c>
      <c r="F10" s="120" t="s">
        <v>57</v>
      </c>
      <c r="G10" s="114">
        <v>3</v>
      </c>
      <c r="H10" s="77"/>
      <c r="I10" s="68" t="s">
        <v>60</v>
      </c>
      <c r="J10" s="68">
        <v>3</v>
      </c>
      <c r="K10" s="77"/>
      <c r="L10" s="68">
        <v>11</v>
      </c>
      <c r="M10" s="68">
        <v>15</v>
      </c>
      <c r="N10" s="86">
        <f t="shared" si="1"/>
        <v>0.73333333333333328</v>
      </c>
      <c r="O10" s="68">
        <v>0</v>
      </c>
      <c r="P10" s="77"/>
      <c r="Q10" s="68">
        <v>7</v>
      </c>
      <c r="R10" s="68">
        <v>11</v>
      </c>
      <c r="S10" s="86">
        <f t="shared" si="2"/>
        <v>0.63636363636363635</v>
      </c>
      <c r="T10" s="68">
        <v>2</v>
      </c>
      <c r="U10" s="77"/>
      <c r="V10" s="68" t="s">
        <v>60</v>
      </c>
      <c r="W10" s="68">
        <v>1</v>
      </c>
      <c r="X10" s="77"/>
      <c r="Y10" s="78">
        <f>+VLOOKUP(B10,'[1]4 MN'!$A:$W,23,0)</f>
        <v>724863.78000000201</v>
      </c>
      <c r="Z10" s="78">
        <f>+VLOOKUP(B10,'[1]4 MN'!$A:$F,5,0)</f>
        <v>9826391</v>
      </c>
      <c r="AA10" s="87">
        <f t="shared" si="0"/>
        <v>7.376704020835341E-2</v>
      </c>
      <c r="AB10" s="114">
        <v>2</v>
      </c>
      <c r="AC10" s="77"/>
      <c r="AD10" s="68"/>
      <c r="AE10" s="68"/>
      <c r="AF10" s="77"/>
      <c r="AG10" s="68" t="str">
        <f>+VLOOKUP(B10,[2]gg2022!$B:$D,3,0)</f>
        <v>289</v>
      </c>
      <c r="AH10" s="68">
        <v>3</v>
      </c>
      <c r="AI10" s="77"/>
      <c r="AJ10" s="68">
        <v>0</v>
      </c>
      <c r="AK10" s="82"/>
      <c r="AL10" s="68"/>
      <c r="AM10" s="68">
        <v>3</v>
      </c>
      <c r="AN10" s="77"/>
      <c r="AO10" s="80" t="s">
        <v>287</v>
      </c>
      <c r="AP10" s="79">
        <v>1.1304534893726874</v>
      </c>
      <c r="AQ10" s="77"/>
      <c r="AR10" s="68" t="s">
        <v>282</v>
      </c>
      <c r="AS10" s="68">
        <v>0</v>
      </c>
      <c r="AT10" s="119"/>
      <c r="AU10" s="77"/>
    </row>
  </sheetData>
  <sheetProtection algorithmName="SHA-512" hashValue="4/cxBDqQrh+adf7RPD6leBAyIOMFgRnOwdQGQdwwJ+jmNdHt5DZcH0gEM30bfaaYMXMyecXAl1kZezBa/F8hgQ==" saltValue="TSawDAm8L2RvjLG4RwQ7qg==" spinCount="100000" sheet="1" objects="1" scenarios="1"/>
  <autoFilter ref="Y2:AB2"/>
  <mergeCells count="12">
    <mergeCell ref="F1:G1"/>
    <mergeCell ref="A1:E1"/>
    <mergeCell ref="AR1:AS1"/>
    <mergeCell ref="I1:J1"/>
    <mergeCell ref="L1:O1"/>
    <mergeCell ref="Q1:T1"/>
    <mergeCell ref="V1:W1"/>
    <mergeCell ref="Y1:AB1"/>
    <mergeCell ref="AD1:AE1"/>
    <mergeCell ref="AG1:AH1"/>
    <mergeCell ref="AJ1:AM1"/>
    <mergeCell ref="AO1:AP1"/>
  </mergeCells>
  <dataValidations count="9">
    <dataValidation type="list" allowBlank="1" showInputMessage="1" showErrorMessage="1" sqref="AM3:AM9 AP3:AP10">
      <formula1>"3,2,1,0"</formula1>
    </dataValidation>
    <dataValidation type="list" allowBlank="1" showInputMessage="1" showErrorMessage="1" sqref="J3:J9 G3:G7">
      <formula1>"3,-1"</formula1>
    </dataValidation>
    <dataValidation type="list" allowBlank="1" showInputMessage="1" showErrorMessage="1" sqref="O3:O9">
      <formula1>"2,0"</formula1>
    </dataValidation>
    <dataValidation type="list" allowBlank="1" showInputMessage="1" showErrorMessage="1" sqref="K10 T3:T9">
      <formula1>"2,1,0"</formula1>
    </dataValidation>
    <dataValidation type="list" allowBlank="1" showInputMessage="1" showErrorMessage="1" sqref="W3:W9">
      <formula1>"1,0"</formula1>
    </dataValidation>
    <dataValidation type="list" allowBlank="1" showInputMessage="1" showErrorMessage="1" sqref="AH3:AH9 AB3:AB9 AE3:AE9 G9">
      <formula1>"3,2,1,0,-1"</formula1>
    </dataValidation>
    <dataValidation type="list" allowBlank="1" showInputMessage="1" showErrorMessage="1" sqref="AS3:AS10">
      <formula1>"2,1,0,-1"</formula1>
    </dataValidation>
    <dataValidation type="list" allowBlank="1" showInputMessage="1" showErrorMessage="1" sqref="G8">
      <formula1>"3, 2, 0,-1"</formula1>
    </dataValidation>
    <dataValidation type="list" allowBlank="1" showInputMessage="1" showErrorMessage="1" sqref="G10">
      <formula1>"3, 2, 1, 0, -1"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9" scale="25" orientation="landscape" horizontalDpi="1200" verticalDpi="1200" r:id="rId1"/>
  <headerFooter>
    <oddHeader>&amp;C&amp;"-,Grassetto"&amp;72Indicatori All. B: tracciato di rilevazione anno 2022</oddHeader>
    <oddFooter>&amp;C&amp;"-,Grassetto"&amp;14pag. n.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EJ22"/>
  <sheetViews>
    <sheetView showGridLines="0" zoomScale="85" zoomScaleNormal="85" workbookViewId="0">
      <pane xSplit="5" ySplit="2" topLeftCell="F3" activePane="bottomRight" state="frozen"/>
      <selection pane="topRight" activeCell="G1" sqref="G1"/>
      <selection pane="bottomLeft" activeCell="A3" sqref="A3"/>
      <selection pane="bottomRight" sqref="A1:XFD1048576"/>
    </sheetView>
  </sheetViews>
  <sheetFormatPr defaultColWidth="8.85546875" defaultRowHeight="12.75" x14ac:dyDescent="0.25"/>
  <cols>
    <col min="1" max="1" width="8.28515625" style="73" customWidth="1"/>
    <col min="2" max="2" width="10.7109375" style="73" customWidth="1"/>
    <col min="3" max="3" width="21.28515625" style="73" customWidth="1"/>
    <col min="4" max="4" width="9.5703125" style="73" customWidth="1"/>
    <col min="5" max="5" width="21.5703125" style="73" customWidth="1"/>
    <col min="6" max="7" width="10.7109375" style="73" customWidth="1"/>
    <col min="8" max="8" width="1.140625" style="73" customWidth="1"/>
    <col min="9" max="10" width="10.7109375" style="73" customWidth="1"/>
    <col min="11" max="11" width="1.140625" style="73" customWidth="1"/>
    <col min="12" max="15" width="10.7109375" style="73" customWidth="1"/>
    <col min="16" max="16" width="1.140625" style="73" customWidth="1"/>
    <col min="17" max="20" width="10.7109375" style="73" customWidth="1"/>
    <col min="21" max="21" width="1.140625" style="73" customWidth="1"/>
    <col min="22" max="23" width="10.7109375" style="73" customWidth="1"/>
    <col min="24" max="24" width="1.140625" style="73" customWidth="1"/>
    <col min="25" max="25" width="12.140625" style="73" bestFit="1" customWidth="1"/>
    <col min="26" max="26" width="14.140625" style="73" customWidth="1"/>
    <col min="27" max="28" width="10.7109375" style="73" customWidth="1"/>
    <col min="29" max="29" width="1.140625" style="73" customWidth="1"/>
    <col min="30" max="31" width="10.7109375" style="73" customWidth="1"/>
    <col min="32" max="32" width="1.140625" style="73" customWidth="1"/>
    <col min="33" max="34" width="10.7109375" style="73" customWidth="1"/>
    <col min="35" max="35" width="1.140625" style="73" customWidth="1"/>
    <col min="36" max="37" width="14.7109375" style="73" customWidth="1"/>
    <col min="38" max="39" width="10.7109375" style="73" customWidth="1"/>
    <col min="40" max="40" width="1.140625" style="73" customWidth="1"/>
    <col min="41" max="41" width="10.7109375" style="73" customWidth="1"/>
    <col min="42" max="42" width="10.7109375" style="84" customWidth="1"/>
    <col min="43" max="43" width="1.140625" style="73" customWidth="1"/>
    <col min="44" max="44" width="12" style="73" customWidth="1"/>
    <col min="45" max="45" width="10.7109375" style="73" customWidth="1"/>
    <col min="46" max="46" width="13.85546875" style="73" customWidth="1"/>
    <col min="47" max="16384" width="8.85546875" style="73"/>
  </cols>
  <sheetData>
    <row r="1" spans="1:140" s="67" customFormat="1" ht="118.9" customHeight="1" x14ac:dyDescent="0.25">
      <c r="A1" s="124" t="s">
        <v>275</v>
      </c>
      <c r="B1" s="125"/>
      <c r="C1" s="125"/>
      <c r="D1" s="125"/>
      <c r="E1" s="126"/>
      <c r="F1" s="123" t="s">
        <v>133</v>
      </c>
      <c r="G1" s="123"/>
      <c r="I1" s="128" t="s">
        <v>81</v>
      </c>
      <c r="J1" s="128"/>
      <c r="L1" s="123" t="s">
        <v>82</v>
      </c>
      <c r="M1" s="123"/>
      <c r="N1" s="123"/>
      <c r="O1" s="123"/>
      <c r="Q1" s="123" t="s">
        <v>85</v>
      </c>
      <c r="R1" s="123"/>
      <c r="S1" s="123"/>
      <c r="T1" s="123"/>
      <c r="V1" s="128" t="s">
        <v>86</v>
      </c>
      <c r="W1" s="128"/>
      <c r="Y1" s="128" t="s">
        <v>88</v>
      </c>
      <c r="Z1" s="128"/>
      <c r="AA1" s="128"/>
      <c r="AB1" s="128"/>
      <c r="AD1" s="127" t="s">
        <v>142</v>
      </c>
      <c r="AE1" s="127"/>
      <c r="AG1" s="127" t="s">
        <v>91</v>
      </c>
      <c r="AH1" s="127"/>
      <c r="AJ1" s="128" t="s">
        <v>94</v>
      </c>
      <c r="AK1" s="128"/>
      <c r="AL1" s="128"/>
      <c r="AM1" s="128"/>
      <c r="AO1" s="128" t="s">
        <v>96</v>
      </c>
      <c r="AP1" s="128"/>
      <c r="AR1" s="127" t="s">
        <v>124</v>
      </c>
      <c r="AS1" s="127"/>
    </row>
    <row r="2" spans="1:140" s="64" customFormat="1" ht="120" x14ac:dyDescent="0.25">
      <c r="A2" s="59" t="s">
        <v>53</v>
      </c>
      <c r="B2" s="59" t="s">
        <v>46</v>
      </c>
      <c r="C2" s="59" t="s">
        <v>45</v>
      </c>
      <c r="D2" s="59" t="s">
        <v>126</v>
      </c>
      <c r="E2" s="70" t="s">
        <v>127</v>
      </c>
      <c r="F2" s="71" t="s">
        <v>131</v>
      </c>
      <c r="G2" s="60" t="s">
        <v>132</v>
      </c>
      <c r="I2" s="60" t="s">
        <v>134</v>
      </c>
      <c r="J2" s="60" t="s">
        <v>80</v>
      </c>
      <c r="L2" s="60" t="s">
        <v>109</v>
      </c>
      <c r="M2" s="60" t="s">
        <v>110</v>
      </c>
      <c r="N2" s="60" t="s">
        <v>111</v>
      </c>
      <c r="O2" s="60" t="s">
        <v>83</v>
      </c>
      <c r="Q2" s="60" t="s">
        <v>112</v>
      </c>
      <c r="R2" s="60" t="s">
        <v>113</v>
      </c>
      <c r="S2" s="60" t="s">
        <v>114</v>
      </c>
      <c r="T2" s="60" t="s">
        <v>84</v>
      </c>
      <c r="V2" s="60" t="s">
        <v>115</v>
      </c>
      <c r="W2" s="60" t="s">
        <v>87</v>
      </c>
      <c r="Y2" s="60" t="s">
        <v>116</v>
      </c>
      <c r="Z2" s="61" t="s">
        <v>117</v>
      </c>
      <c r="AA2" s="60" t="s">
        <v>118</v>
      </c>
      <c r="AB2" s="60" t="s">
        <v>89</v>
      </c>
      <c r="AD2" s="60" t="s">
        <v>119</v>
      </c>
      <c r="AE2" s="60" t="s">
        <v>90</v>
      </c>
      <c r="AG2" s="60" t="s">
        <v>120</v>
      </c>
      <c r="AH2" s="60" t="s">
        <v>92</v>
      </c>
      <c r="AJ2" s="61" t="s">
        <v>122</v>
      </c>
      <c r="AK2" s="60" t="s">
        <v>128</v>
      </c>
      <c r="AL2" s="60" t="s">
        <v>121</v>
      </c>
      <c r="AM2" s="60" t="s">
        <v>95</v>
      </c>
      <c r="AO2" s="60" t="s">
        <v>123</v>
      </c>
      <c r="AP2" s="107" t="s">
        <v>97</v>
      </c>
      <c r="AR2" s="72" t="s">
        <v>125</v>
      </c>
      <c r="AS2" s="74" t="s">
        <v>98</v>
      </c>
    </row>
    <row r="3" spans="1:140" s="94" customFormat="1" ht="15" x14ac:dyDescent="0.25">
      <c r="A3" s="94">
        <v>204</v>
      </c>
      <c r="B3" s="94" t="s">
        <v>276</v>
      </c>
      <c r="C3" s="94" t="s">
        <v>277</v>
      </c>
      <c r="D3" s="94">
        <v>7</v>
      </c>
      <c r="E3" s="95" t="s">
        <v>279</v>
      </c>
      <c r="F3" s="85" t="s">
        <v>57</v>
      </c>
      <c r="G3" s="94">
        <v>3</v>
      </c>
      <c r="I3" s="94" t="s">
        <v>60</v>
      </c>
      <c r="J3" s="94">
        <v>3</v>
      </c>
      <c r="L3" s="94">
        <v>14</v>
      </c>
      <c r="M3" s="94">
        <v>14</v>
      </c>
      <c r="N3" s="93">
        <f>+IFERROR(L3/M3,0)</f>
        <v>1</v>
      </c>
      <c r="O3" s="94">
        <v>2</v>
      </c>
      <c r="Q3" s="94">
        <v>7</v>
      </c>
      <c r="R3" s="94">
        <v>14</v>
      </c>
      <c r="S3" s="93">
        <f>+IFERROR(Q3/R3,0)</f>
        <v>0.5</v>
      </c>
      <c r="T3" s="94">
        <v>2</v>
      </c>
      <c r="V3" s="94" t="s">
        <v>60</v>
      </c>
      <c r="W3" s="94">
        <v>1</v>
      </c>
      <c r="Y3" s="96">
        <f>+VLOOKUP(B3,'[3]4 MN'!$A:$V,22,0)</f>
        <v>36428.241999999504</v>
      </c>
      <c r="Z3" s="96">
        <f>+VLOOKUP(B3,'[3]4 MN'!$A:$E,5,0)</f>
        <v>837779</v>
      </c>
      <c r="AA3" s="97">
        <f>+Y3/Z3</f>
        <v>4.3481923036981715E-2</v>
      </c>
      <c r="AB3" s="94">
        <v>1</v>
      </c>
      <c r="AG3" s="94">
        <f>+VLOOKUP(B3,'[2]GG prestazioni 23'!$B:$D,3,0)</f>
        <v>211</v>
      </c>
      <c r="AH3" s="94">
        <v>3</v>
      </c>
      <c r="AM3" s="94">
        <v>3</v>
      </c>
      <c r="AO3" s="94" t="s">
        <v>103</v>
      </c>
      <c r="AP3" s="110">
        <v>0</v>
      </c>
      <c r="AR3" s="95" t="s">
        <v>282</v>
      </c>
      <c r="AS3" s="94">
        <v>0</v>
      </c>
      <c r="AT3" s="119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</row>
    <row r="4" spans="1:140" s="94" customFormat="1" ht="15" x14ac:dyDescent="0.25">
      <c r="A4" s="94">
        <v>204</v>
      </c>
      <c r="B4" s="94">
        <v>440075</v>
      </c>
      <c r="C4" s="94" t="s">
        <v>278</v>
      </c>
      <c r="D4" s="94">
        <v>7</v>
      </c>
      <c r="E4" s="95" t="s">
        <v>279</v>
      </c>
      <c r="F4" s="88" t="s">
        <v>56</v>
      </c>
      <c r="G4" s="94">
        <v>-1</v>
      </c>
      <c r="I4" s="94" t="s">
        <v>60</v>
      </c>
      <c r="J4" s="94">
        <v>3</v>
      </c>
      <c r="L4" s="94">
        <v>7</v>
      </c>
      <c r="M4" s="94">
        <v>10</v>
      </c>
      <c r="N4" s="93">
        <f>+IFERROR(L4/M4,0)</f>
        <v>0.7</v>
      </c>
      <c r="O4" s="94">
        <v>0</v>
      </c>
      <c r="Q4" s="94">
        <v>4</v>
      </c>
      <c r="R4" s="94">
        <v>7</v>
      </c>
      <c r="S4" s="93">
        <f t="shared" ref="S4:S10" si="0">+IFERROR(Q4/R4,0)</f>
        <v>0.5714285714285714</v>
      </c>
      <c r="T4" s="94">
        <v>2</v>
      </c>
      <c r="V4" s="94" t="s">
        <v>60</v>
      </c>
      <c r="W4" s="94">
        <v>1</v>
      </c>
      <c r="Y4" s="96">
        <f>+VLOOKUP(B4,'[3]4 MN'!$A:$V,22,0)</f>
        <v>211395.15000004089</v>
      </c>
      <c r="Z4" s="96">
        <f>+VLOOKUP(B4,'[3]4 MN'!$A:$E,5,0)</f>
        <v>3745857.2400001865</v>
      </c>
      <c r="AA4" s="97">
        <f t="shared" ref="AA4:AA10" si="1">+Y4/Z4</f>
        <v>5.6434385096862466E-2</v>
      </c>
      <c r="AB4" s="94">
        <v>2</v>
      </c>
      <c r="AG4" s="94">
        <f>+VLOOKUP(B4,'[2]GG prestazioni 23'!$B:$D,3,0)</f>
        <v>267</v>
      </c>
      <c r="AH4" s="94">
        <v>3</v>
      </c>
      <c r="AM4" s="94">
        <v>3</v>
      </c>
      <c r="AO4" s="99" t="s">
        <v>288</v>
      </c>
      <c r="AP4" s="108">
        <v>1.695164366655447</v>
      </c>
      <c r="AR4" s="95" t="s">
        <v>282</v>
      </c>
      <c r="AS4" s="94">
        <v>0</v>
      </c>
      <c r="AT4" s="119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</row>
    <row r="5" spans="1:140" s="94" customFormat="1" ht="30" x14ac:dyDescent="0.25">
      <c r="A5" s="100">
        <v>204</v>
      </c>
      <c r="B5" s="101">
        <v>440079</v>
      </c>
      <c r="C5" s="102" t="s">
        <v>284</v>
      </c>
      <c r="D5" s="94">
        <v>7</v>
      </c>
      <c r="E5" s="95" t="s">
        <v>279</v>
      </c>
      <c r="F5" s="88" t="s">
        <v>56</v>
      </c>
      <c r="G5" s="94">
        <v>-1</v>
      </c>
      <c r="I5" s="94" t="s">
        <v>60</v>
      </c>
      <c r="J5" s="94">
        <v>3</v>
      </c>
      <c r="L5" s="94">
        <v>6</v>
      </c>
      <c r="M5" s="94">
        <v>8</v>
      </c>
      <c r="N5" s="93">
        <f>+IFERROR(L5/M5,0)</f>
        <v>0.75</v>
      </c>
      <c r="O5" s="94">
        <v>3</v>
      </c>
      <c r="Q5" s="94">
        <v>8</v>
      </c>
      <c r="R5" s="94">
        <v>8</v>
      </c>
      <c r="S5" s="93">
        <f t="shared" si="0"/>
        <v>1</v>
      </c>
      <c r="T5" s="94">
        <v>2</v>
      </c>
      <c r="V5" s="94" t="s">
        <v>60</v>
      </c>
      <c r="W5" s="94">
        <v>1</v>
      </c>
      <c r="Y5" s="96">
        <f>+VLOOKUP(B5,'[3]4 MN'!$A:$V,22,0)</f>
        <v>30680.792000065092</v>
      </c>
      <c r="Z5" s="96">
        <f>+VLOOKUP(B5,'[3]4 MN'!$A:$E,5,0)</f>
        <v>3693455.4500000752</v>
      </c>
      <c r="AA5" s="97">
        <f t="shared" si="1"/>
        <v>8.3067989895653054E-3</v>
      </c>
      <c r="AB5" s="94">
        <v>0</v>
      </c>
      <c r="AG5" s="94">
        <f>+VLOOKUP(B5,'[2]GG prestazioni 23'!$B:$D,3,0)</f>
        <v>254</v>
      </c>
      <c r="AH5" s="94">
        <v>3</v>
      </c>
      <c r="AM5" s="94">
        <v>3</v>
      </c>
      <c r="AO5" s="99" t="s">
        <v>287</v>
      </c>
      <c r="AP5" s="108">
        <v>1.3795093795093796</v>
      </c>
      <c r="AR5" s="95" t="s">
        <v>282</v>
      </c>
      <c r="AS5" s="94">
        <v>0</v>
      </c>
      <c r="AT5" s="119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</row>
    <row r="6" spans="1:140" s="94" customFormat="1" ht="15" x14ac:dyDescent="0.25">
      <c r="A6" s="94">
        <v>204</v>
      </c>
      <c r="B6" s="94">
        <v>450046</v>
      </c>
      <c r="C6" s="94" t="s">
        <v>280</v>
      </c>
      <c r="D6" s="94">
        <v>7</v>
      </c>
      <c r="E6" s="95" t="s">
        <v>279</v>
      </c>
      <c r="F6" s="85" t="s">
        <v>57</v>
      </c>
      <c r="G6" s="94">
        <v>3</v>
      </c>
      <c r="N6" s="93">
        <f t="shared" ref="N6:N9" si="2">+IFERROR(L6/M6,0)</f>
        <v>0</v>
      </c>
      <c r="S6" s="93">
        <f t="shared" si="0"/>
        <v>0</v>
      </c>
      <c r="Y6" s="96">
        <f>+VLOOKUP(B6,'[3]4 MN'!$A:$V,22,0)</f>
        <v>0</v>
      </c>
      <c r="Z6" s="96">
        <f>+VLOOKUP(B6,'[3]4 MN'!$A:$E,5,0)</f>
        <v>170273</v>
      </c>
      <c r="AA6" s="97">
        <f t="shared" si="1"/>
        <v>0</v>
      </c>
      <c r="AB6" s="94">
        <v>-1</v>
      </c>
      <c r="AG6" s="94">
        <f>+VLOOKUP(B6,'[2]GG prestazioni 23'!$B:$D,3,0)</f>
        <v>171</v>
      </c>
      <c r="AH6" s="94">
        <v>1</v>
      </c>
      <c r="AJ6" s="94">
        <v>0</v>
      </c>
      <c r="AM6" s="94">
        <v>3</v>
      </c>
      <c r="AO6" s="94" t="s">
        <v>103</v>
      </c>
      <c r="AP6" s="110">
        <v>0</v>
      </c>
      <c r="AR6" s="95" t="s">
        <v>282</v>
      </c>
      <c r="AS6" s="94">
        <v>0</v>
      </c>
      <c r="AT6" s="119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</row>
    <row r="7" spans="1:140" s="94" customFormat="1" ht="30" x14ac:dyDescent="0.25">
      <c r="A7" s="94">
        <v>204</v>
      </c>
      <c r="B7" s="94">
        <v>470182</v>
      </c>
      <c r="C7" s="103" t="s">
        <v>281</v>
      </c>
      <c r="D7" s="94">
        <v>7</v>
      </c>
      <c r="E7" s="95" t="s">
        <v>279</v>
      </c>
      <c r="F7" s="88" t="s">
        <v>56</v>
      </c>
      <c r="G7" s="94">
        <v>-1</v>
      </c>
      <c r="I7" s="94" t="s">
        <v>60</v>
      </c>
      <c r="J7" s="94">
        <v>3</v>
      </c>
      <c r="L7" s="94">
        <v>4</v>
      </c>
      <c r="M7" s="94">
        <v>5</v>
      </c>
      <c r="N7" s="93">
        <f t="shared" si="2"/>
        <v>0.8</v>
      </c>
      <c r="O7" s="94">
        <v>2</v>
      </c>
      <c r="Q7" s="94">
        <v>3</v>
      </c>
      <c r="R7" s="94">
        <v>6</v>
      </c>
      <c r="S7" s="93">
        <f t="shared" si="0"/>
        <v>0.5</v>
      </c>
      <c r="T7" s="94">
        <v>1</v>
      </c>
      <c r="V7" s="94" t="s">
        <v>60</v>
      </c>
      <c r="W7" s="94">
        <v>1</v>
      </c>
      <c r="Y7" s="96">
        <f>+VLOOKUP(B7,'[3]4 MN'!$A:$V,22,0)</f>
        <v>36597.29999999993</v>
      </c>
      <c r="Z7" s="96">
        <f>+VLOOKUP(B7,'[3]4 MN'!$A:$E,5,0)</f>
        <v>318891.95299999148</v>
      </c>
      <c r="AA7" s="97">
        <f t="shared" si="1"/>
        <v>0.11476394953120973</v>
      </c>
      <c r="AB7" s="94">
        <v>3</v>
      </c>
      <c r="AG7" s="94">
        <f>+VLOOKUP(B7,'[2]GG prestazioni 23'!$B:$D,3,0)</f>
        <v>208</v>
      </c>
      <c r="AH7" s="94">
        <v>3</v>
      </c>
      <c r="AM7" s="94">
        <v>3</v>
      </c>
      <c r="AO7" s="99" t="s">
        <v>287</v>
      </c>
      <c r="AP7" s="108">
        <v>1</v>
      </c>
      <c r="AR7" s="95" t="s">
        <v>282</v>
      </c>
      <c r="AS7" s="94">
        <v>0</v>
      </c>
      <c r="AT7" s="119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</row>
    <row r="8" spans="1:140" s="94" customFormat="1" ht="30" x14ac:dyDescent="0.25">
      <c r="A8" s="94">
        <v>204</v>
      </c>
      <c r="B8" s="94">
        <v>510299</v>
      </c>
      <c r="C8" s="103" t="s">
        <v>285</v>
      </c>
      <c r="D8" s="94">
        <v>7</v>
      </c>
      <c r="E8" s="95" t="s">
        <v>168</v>
      </c>
      <c r="F8" s="85" t="s">
        <v>57</v>
      </c>
      <c r="G8" s="94">
        <v>3</v>
      </c>
      <c r="I8" s="94" t="s">
        <v>60</v>
      </c>
      <c r="J8" s="94">
        <v>3</v>
      </c>
      <c r="L8" s="94">
        <v>8</v>
      </c>
      <c r="M8" s="94">
        <v>9</v>
      </c>
      <c r="N8" s="93">
        <f t="shared" si="2"/>
        <v>0.88888888888888884</v>
      </c>
      <c r="O8" s="94">
        <v>2</v>
      </c>
      <c r="Q8" s="94">
        <v>6</v>
      </c>
      <c r="R8" s="94">
        <v>8</v>
      </c>
      <c r="S8" s="93">
        <v>0.75</v>
      </c>
      <c r="T8" s="94">
        <v>2</v>
      </c>
      <c r="V8" s="94" t="s">
        <v>61</v>
      </c>
      <c r="W8" s="94">
        <v>0</v>
      </c>
      <c r="Y8" s="96">
        <f>+VLOOKUP(B8,'[3]4 MN'!$A:$V,22,0)</f>
        <v>0</v>
      </c>
      <c r="Z8" s="96">
        <f>+VLOOKUP(B8,'[3]4 MN'!$A:$E,5,0)</f>
        <v>1337578.42</v>
      </c>
      <c r="AA8" s="97">
        <f t="shared" si="1"/>
        <v>0</v>
      </c>
      <c r="AB8" s="94">
        <v>-1</v>
      </c>
      <c r="AG8" s="94">
        <f>+VLOOKUP(B8,'[2]GG prestazioni 23'!$B:$D,3,0)</f>
        <v>233</v>
      </c>
      <c r="AH8" s="94">
        <v>3</v>
      </c>
      <c r="AM8" s="94">
        <v>3</v>
      </c>
      <c r="AO8" s="94" t="s">
        <v>103</v>
      </c>
      <c r="AP8" s="110">
        <v>0</v>
      </c>
      <c r="AR8" s="95" t="s">
        <v>282</v>
      </c>
      <c r="AS8" s="94">
        <v>0</v>
      </c>
      <c r="AT8" s="119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</row>
    <row r="9" spans="1:140" s="104" customFormat="1" ht="15" x14ac:dyDescent="0.25">
      <c r="A9" s="94">
        <v>204</v>
      </c>
      <c r="B9" s="94">
        <v>530424</v>
      </c>
      <c r="C9" s="103" t="s">
        <v>283</v>
      </c>
      <c r="D9" s="94">
        <v>7</v>
      </c>
      <c r="E9" s="95" t="s">
        <v>279</v>
      </c>
      <c r="F9" s="92" t="s">
        <v>58</v>
      </c>
      <c r="G9" s="94">
        <v>2</v>
      </c>
      <c r="I9" s="94" t="s">
        <v>60</v>
      </c>
      <c r="J9" s="94">
        <v>3</v>
      </c>
      <c r="L9" s="94">
        <v>11</v>
      </c>
      <c r="M9" s="94">
        <v>12</v>
      </c>
      <c r="N9" s="93">
        <f t="shared" si="2"/>
        <v>0.91666666666666663</v>
      </c>
      <c r="O9" s="94">
        <v>2</v>
      </c>
      <c r="Q9" s="94">
        <v>7</v>
      </c>
      <c r="R9" s="94">
        <v>11</v>
      </c>
      <c r="S9" s="93">
        <f t="shared" si="0"/>
        <v>0.63636363636363635</v>
      </c>
      <c r="T9" s="94">
        <v>2</v>
      </c>
      <c r="V9" s="94" t="s">
        <v>60</v>
      </c>
      <c r="W9" s="94">
        <v>1</v>
      </c>
      <c r="Y9" s="96">
        <f>+VLOOKUP(B9,'[3]4 MN'!$A:$V,22,0)</f>
        <v>0</v>
      </c>
      <c r="Z9" s="96">
        <f>+VLOOKUP(B9,'[3]4 MN'!$A:$E,5,0)</f>
        <v>1622526</v>
      </c>
      <c r="AA9" s="97">
        <f t="shared" si="1"/>
        <v>0</v>
      </c>
      <c r="AB9" s="94">
        <v>-1</v>
      </c>
      <c r="AD9" s="94"/>
      <c r="AE9" s="94"/>
      <c r="AG9" s="94">
        <f>+VLOOKUP(B9,'[2]GG prestazioni 23'!$B:$D,3,0)</f>
        <v>247</v>
      </c>
      <c r="AH9" s="94">
        <v>3</v>
      </c>
      <c r="AJ9" s="94">
        <v>0</v>
      </c>
      <c r="AK9" s="105"/>
      <c r="AL9" s="94"/>
      <c r="AM9" s="94">
        <v>3</v>
      </c>
      <c r="AO9" s="94" t="s">
        <v>103</v>
      </c>
      <c r="AP9" s="110">
        <v>0</v>
      </c>
      <c r="AR9" s="95" t="s">
        <v>282</v>
      </c>
      <c r="AS9" s="94">
        <v>0</v>
      </c>
      <c r="AT9" s="119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</row>
    <row r="10" spans="1:140" s="104" customFormat="1" ht="15" x14ac:dyDescent="0.25">
      <c r="A10" s="94">
        <v>204</v>
      </c>
      <c r="B10" s="94">
        <v>530444</v>
      </c>
      <c r="C10" s="103" t="s">
        <v>278</v>
      </c>
      <c r="D10" s="94"/>
      <c r="E10" s="95" t="s">
        <v>279</v>
      </c>
      <c r="F10" s="92" t="s">
        <v>58</v>
      </c>
      <c r="G10" s="94">
        <v>2</v>
      </c>
      <c r="I10" s="94" t="s">
        <v>60</v>
      </c>
      <c r="J10" s="94">
        <v>3</v>
      </c>
      <c r="L10" s="94">
        <v>11</v>
      </c>
      <c r="M10" s="94">
        <v>15</v>
      </c>
      <c r="N10" s="93">
        <v>0.73</v>
      </c>
      <c r="O10" s="94">
        <v>0</v>
      </c>
      <c r="Q10" s="94">
        <v>7</v>
      </c>
      <c r="R10" s="94">
        <v>11</v>
      </c>
      <c r="S10" s="93">
        <f t="shared" si="0"/>
        <v>0.63636363636363635</v>
      </c>
      <c r="T10" s="94">
        <v>2</v>
      </c>
      <c r="V10" s="94" t="s">
        <v>60</v>
      </c>
      <c r="W10" s="94">
        <v>1</v>
      </c>
      <c r="Y10" s="96">
        <f>+VLOOKUP(B10,'[3]4 MN'!$A:$V,22,0)</f>
        <v>316046.48000016063</v>
      </c>
      <c r="Z10" s="96">
        <f>+VLOOKUP(B10,'[3]4 MN'!$A:$E,5,0)</f>
        <v>10551254.780000001</v>
      </c>
      <c r="AA10" s="97">
        <f t="shared" si="1"/>
        <v>2.9953449764025183E-2</v>
      </c>
      <c r="AB10" s="94">
        <v>1</v>
      </c>
      <c r="AD10" s="94"/>
      <c r="AE10" s="94"/>
      <c r="AG10" s="94">
        <f>+VLOOKUP(B10,'[2]GG prestazioni 23'!$B:$D,3,0)</f>
        <v>268</v>
      </c>
      <c r="AH10" s="94">
        <v>3</v>
      </c>
      <c r="AJ10" s="94"/>
      <c r="AK10" s="105"/>
      <c r="AL10" s="94"/>
      <c r="AM10" s="94">
        <v>3</v>
      </c>
      <c r="AO10" s="99" t="s">
        <v>287</v>
      </c>
      <c r="AP10" s="108">
        <v>1.0070778564206269</v>
      </c>
      <c r="AR10" s="95" t="s">
        <v>282</v>
      </c>
      <c r="AS10" s="94">
        <v>0</v>
      </c>
      <c r="AT10" s="119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</row>
    <row r="11" spans="1:140" s="106" customFormat="1" x14ac:dyDescent="0.25">
      <c r="AP11" s="109"/>
    </row>
    <row r="15" spans="1:140" ht="15" x14ac:dyDescent="0.25">
      <c r="G15" s="116"/>
    </row>
    <row r="16" spans="1:140" ht="15" x14ac:dyDescent="0.25">
      <c r="G16" s="117"/>
    </row>
    <row r="17" spans="7:7" ht="15" x14ac:dyDescent="0.25">
      <c r="G17" s="116"/>
    </row>
    <row r="18" spans="7:7" ht="15" x14ac:dyDescent="0.25">
      <c r="G18" s="117"/>
    </row>
    <row r="19" spans="7:7" ht="15" x14ac:dyDescent="0.25">
      <c r="G19" s="117"/>
    </row>
    <row r="20" spans="7:7" ht="15" x14ac:dyDescent="0.25">
      <c r="G20" s="116"/>
    </row>
    <row r="21" spans="7:7" ht="15" x14ac:dyDescent="0.25">
      <c r="G21" s="118"/>
    </row>
    <row r="22" spans="7:7" ht="15" x14ac:dyDescent="0.25">
      <c r="G22" s="116"/>
    </row>
  </sheetData>
  <sheetProtection algorithmName="SHA-512" hashValue="IYHlgXmBus2+i+KxR5xqas1EDkbTh4MwoqJUS7LokCnekQNlg6fIRwqLIbUK4VQHsKLkogZqJyoHdvCwl7Q+Kw==" saltValue="Z+MugqFvlbwkR0+RmLk2RQ==" spinCount="100000" sheet="1" objects="1" scenarios="1"/>
  <autoFilter ref="AG2:AH2"/>
  <mergeCells count="12">
    <mergeCell ref="AG1:AH1"/>
    <mergeCell ref="AJ1:AM1"/>
    <mergeCell ref="AO1:AP1"/>
    <mergeCell ref="AR1:AS1"/>
    <mergeCell ref="A1:E1"/>
    <mergeCell ref="I1:J1"/>
    <mergeCell ref="L1:O1"/>
    <mergeCell ref="Q1:T1"/>
    <mergeCell ref="V1:W1"/>
    <mergeCell ref="Y1:AB1"/>
    <mergeCell ref="AD1:AE1"/>
    <mergeCell ref="F1:G1"/>
  </mergeCells>
  <dataValidations count="9">
    <dataValidation type="list" allowBlank="1" showInputMessage="1" showErrorMessage="1" sqref="AS3:AS10">
      <formula1>"2,1,0,-1"</formula1>
    </dataValidation>
    <dataValidation type="list" allowBlank="1" showInputMessage="1" showErrorMessage="1" sqref="AE3 AH3 AB3 AB5:AB10 AE5:AE10 AH5:AH10">
      <formula1>"3,2,1,0,-1"</formula1>
    </dataValidation>
    <dataValidation type="list" allowBlank="1" showInputMessage="1" showErrorMessage="1" sqref="W3 W5:W10">
      <formula1>"1,0"</formula1>
    </dataValidation>
    <dataValidation type="list" allowBlank="1" showInputMessage="1" showErrorMessage="1" sqref="T3 T5:T10">
      <formula1>"2,1,0"</formula1>
    </dataValidation>
    <dataValidation type="list" allowBlank="1" showInputMessage="1" showErrorMessage="1" sqref="O3 O5:O10">
      <formula1>"2,0"</formula1>
    </dataValidation>
    <dataValidation type="list" allowBlank="1" showInputMessage="1" showErrorMessage="1" sqref="J3 G3 J5:J10 G5:G7">
      <formula1>"3,-1"</formula1>
    </dataValidation>
    <dataValidation type="list" allowBlank="1" showInputMessage="1" showErrorMessage="1" sqref="AM3 AM5:AM10 AP3:AP10">
      <formula1>"3,2,1,0"</formula1>
    </dataValidation>
    <dataValidation type="list" allowBlank="1" showInputMessage="1" showErrorMessage="1" sqref="G9">
      <formula1>"3, 2, 1, 0, -1"</formula1>
    </dataValidation>
    <dataValidation type="list" allowBlank="1" showInputMessage="1" showErrorMessage="1" sqref="G8">
      <formula1>"1,2,3,0,-1"</formula1>
    </dataValidation>
  </dataValidations>
  <printOptions horizontalCentered="1"/>
  <pageMargins left="0.31496062992125984" right="0.31496062992125984" top="0.94488188976377963" bottom="0.94488188976377963" header="0.51181102362204722" footer="0.51181102362204722"/>
  <pageSetup paperSize="9" scale="25" orientation="landscape" horizontalDpi="1200" verticalDpi="1200" r:id="rId1"/>
  <headerFooter>
    <oddHeader>&amp;C&amp;"-,Grassetto"&amp;72Indicatori All. B: tracciato di rilevazione anno 2023</oddHeader>
    <oddFooter>&amp;C&amp;"-,Grassetto"&amp;14pag. n.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K28"/>
  <sheetViews>
    <sheetView zoomScale="90" zoomScaleNormal="90" workbookViewId="0">
      <selection activeCell="H3" sqref="H3:H4"/>
    </sheetView>
  </sheetViews>
  <sheetFormatPr defaultColWidth="8.85546875" defaultRowHeight="12.75" x14ac:dyDescent="0.25"/>
  <cols>
    <col min="1" max="1" width="19.7109375" style="1" customWidth="1"/>
    <col min="2" max="2" width="11.85546875" style="2" customWidth="1"/>
    <col min="3" max="3" width="35.140625" style="1" customWidth="1"/>
    <col min="4" max="5" width="20.7109375" style="1" customWidth="1"/>
    <col min="6" max="6" width="45" style="1" customWidth="1"/>
    <col min="7" max="11" width="9.7109375" style="1" customWidth="1"/>
    <col min="12" max="16384" width="8.85546875" style="1"/>
  </cols>
  <sheetData>
    <row r="1" spans="1:11" ht="30" customHeight="1" x14ac:dyDescent="0.25">
      <c r="A1" s="154" t="s">
        <v>47</v>
      </c>
      <c r="B1" s="156" t="s">
        <v>44</v>
      </c>
      <c r="C1" s="152" t="s">
        <v>52</v>
      </c>
      <c r="D1" s="152" t="s">
        <v>48</v>
      </c>
      <c r="E1" s="152" t="s">
        <v>49</v>
      </c>
      <c r="F1" s="152" t="s">
        <v>129</v>
      </c>
      <c r="G1" s="129" t="s">
        <v>54</v>
      </c>
      <c r="H1" s="130"/>
      <c r="I1" s="130"/>
      <c r="J1" s="130"/>
      <c r="K1" s="130"/>
    </row>
    <row r="2" spans="1:11" ht="27" customHeight="1" thickBot="1" x14ac:dyDescent="0.3">
      <c r="A2" s="155"/>
      <c r="B2" s="157"/>
      <c r="C2" s="153"/>
      <c r="D2" s="153"/>
      <c r="E2" s="153"/>
      <c r="F2" s="153"/>
      <c r="G2" s="3">
        <v>3</v>
      </c>
      <c r="H2" s="3">
        <v>2</v>
      </c>
      <c r="I2" s="3">
        <v>1</v>
      </c>
      <c r="J2" s="3">
        <v>0</v>
      </c>
      <c r="K2" s="3">
        <v>-1</v>
      </c>
    </row>
    <row r="3" spans="1:11" ht="34.9" customHeight="1" x14ac:dyDescent="0.25">
      <c r="A3" s="168" t="s">
        <v>0</v>
      </c>
      <c r="B3" s="170" t="s">
        <v>31</v>
      </c>
      <c r="C3" s="172" t="s">
        <v>135</v>
      </c>
      <c r="D3" s="143" t="s">
        <v>136</v>
      </c>
      <c r="E3" s="143" t="s">
        <v>136</v>
      </c>
      <c r="F3" s="174" t="s">
        <v>137</v>
      </c>
      <c r="G3" s="165" t="s">
        <v>57</v>
      </c>
      <c r="H3" s="164" t="s">
        <v>58</v>
      </c>
      <c r="I3" s="164" t="s">
        <v>138</v>
      </c>
      <c r="J3" s="164" t="s">
        <v>139</v>
      </c>
      <c r="K3" s="164" t="s">
        <v>56</v>
      </c>
    </row>
    <row r="4" spans="1:11" ht="34.9" customHeight="1" thickBot="1" x14ac:dyDescent="0.3">
      <c r="A4" s="169"/>
      <c r="B4" s="171"/>
      <c r="C4" s="173"/>
      <c r="D4" s="144"/>
      <c r="E4" s="144"/>
      <c r="F4" s="175"/>
      <c r="G4" s="166"/>
      <c r="H4" s="167"/>
      <c r="I4" s="167"/>
      <c r="J4" s="167"/>
      <c r="K4" s="167"/>
    </row>
    <row r="5" spans="1:11" ht="19.899999999999999" customHeight="1" x14ac:dyDescent="0.25">
      <c r="A5" s="147" t="s">
        <v>0</v>
      </c>
      <c r="B5" s="141" t="s">
        <v>32</v>
      </c>
      <c r="C5" s="143" t="s">
        <v>130</v>
      </c>
      <c r="D5" s="137"/>
      <c r="E5" s="137"/>
      <c r="F5" s="135"/>
      <c r="G5" s="133"/>
      <c r="H5" s="131"/>
      <c r="I5" s="131"/>
      <c r="J5" s="131"/>
      <c r="K5" s="135"/>
    </row>
    <row r="6" spans="1:11" ht="19.899999999999999" customHeight="1" thickBot="1" x14ac:dyDescent="0.3">
      <c r="A6" s="148"/>
      <c r="B6" s="142"/>
      <c r="C6" s="144"/>
      <c r="D6" s="138"/>
      <c r="E6" s="138"/>
      <c r="F6" s="136"/>
      <c r="G6" s="134"/>
      <c r="H6" s="132"/>
      <c r="I6" s="132"/>
      <c r="J6" s="132"/>
      <c r="K6" s="136"/>
    </row>
    <row r="7" spans="1:11" ht="34.9" customHeight="1" x14ac:dyDescent="0.25">
      <c r="A7" s="149" t="s">
        <v>2</v>
      </c>
      <c r="B7" s="141" t="s">
        <v>33</v>
      </c>
      <c r="C7" s="158" t="s">
        <v>5</v>
      </c>
      <c r="D7" s="158" t="s">
        <v>5</v>
      </c>
      <c r="E7" s="158"/>
      <c r="F7" s="164" t="s">
        <v>24</v>
      </c>
      <c r="G7" s="165" t="s">
        <v>60</v>
      </c>
      <c r="H7" s="164"/>
      <c r="I7" s="164"/>
      <c r="J7" s="164"/>
      <c r="K7" s="145" t="s">
        <v>61</v>
      </c>
    </row>
    <row r="8" spans="1:11" ht="34.9" customHeight="1" thickBot="1" x14ac:dyDescent="0.3">
      <c r="A8" s="161"/>
      <c r="B8" s="162"/>
      <c r="C8" s="163"/>
      <c r="D8" s="159"/>
      <c r="E8" s="159"/>
      <c r="F8" s="160"/>
      <c r="G8" s="166"/>
      <c r="H8" s="167"/>
      <c r="I8" s="167"/>
      <c r="J8" s="167"/>
      <c r="K8" s="146"/>
    </row>
    <row r="9" spans="1:11" ht="34.9" customHeight="1" x14ac:dyDescent="0.25">
      <c r="A9" s="147" t="s">
        <v>6</v>
      </c>
      <c r="B9" s="149" t="s">
        <v>34</v>
      </c>
      <c r="C9" s="143" t="s">
        <v>17</v>
      </c>
      <c r="D9" s="143" t="s">
        <v>9</v>
      </c>
      <c r="E9" s="143" t="s">
        <v>7</v>
      </c>
      <c r="F9" s="145" t="s">
        <v>23</v>
      </c>
      <c r="G9" s="165"/>
      <c r="H9" s="164" t="s">
        <v>62</v>
      </c>
      <c r="I9" s="164"/>
      <c r="J9" s="164" t="s">
        <v>63</v>
      </c>
      <c r="K9" s="145"/>
    </row>
    <row r="10" spans="1:11" ht="34.9" customHeight="1" thickBot="1" x14ac:dyDescent="0.3">
      <c r="A10" s="148"/>
      <c r="B10" s="150"/>
      <c r="C10" s="144"/>
      <c r="D10" s="144"/>
      <c r="E10" s="144"/>
      <c r="F10" s="146"/>
      <c r="G10" s="166"/>
      <c r="H10" s="167"/>
      <c r="I10" s="167"/>
      <c r="J10" s="167"/>
      <c r="K10" s="146"/>
    </row>
    <row r="11" spans="1:11" ht="34.9" customHeight="1" x14ac:dyDescent="0.25">
      <c r="A11" s="147" t="s">
        <v>6</v>
      </c>
      <c r="B11" s="149" t="s">
        <v>35</v>
      </c>
      <c r="C11" s="143" t="s">
        <v>16</v>
      </c>
      <c r="D11" s="143" t="s">
        <v>8</v>
      </c>
      <c r="E11" s="143" t="s">
        <v>10</v>
      </c>
      <c r="F11" s="145" t="s">
        <v>23</v>
      </c>
      <c r="G11" s="165"/>
      <c r="H11" s="164" t="s">
        <v>57</v>
      </c>
      <c r="I11" s="164" t="s">
        <v>58</v>
      </c>
      <c r="J11" s="164" t="s">
        <v>64</v>
      </c>
      <c r="K11" s="145"/>
    </row>
    <row r="12" spans="1:11" ht="34.9" customHeight="1" thickBot="1" x14ac:dyDescent="0.3">
      <c r="A12" s="148"/>
      <c r="B12" s="150"/>
      <c r="C12" s="144"/>
      <c r="D12" s="144"/>
      <c r="E12" s="144"/>
      <c r="F12" s="146"/>
      <c r="G12" s="166"/>
      <c r="H12" s="167"/>
      <c r="I12" s="167"/>
      <c r="J12" s="167"/>
      <c r="K12" s="146"/>
    </row>
    <row r="13" spans="1:11" ht="34.9" customHeight="1" x14ac:dyDescent="0.25">
      <c r="A13" s="147" t="s">
        <v>6</v>
      </c>
      <c r="B13" s="149" t="s">
        <v>36</v>
      </c>
      <c r="C13" s="143" t="s">
        <v>3</v>
      </c>
      <c r="D13" s="143" t="s">
        <v>11</v>
      </c>
      <c r="E13" s="143"/>
      <c r="F13" s="145" t="s">
        <v>25</v>
      </c>
      <c r="G13" s="165"/>
      <c r="H13" s="164"/>
      <c r="I13" s="164" t="s">
        <v>60</v>
      </c>
      <c r="J13" s="164" t="s">
        <v>61</v>
      </c>
      <c r="K13" s="145"/>
    </row>
    <row r="14" spans="1:11" ht="34.9" customHeight="1" thickBot="1" x14ac:dyDescent="0.3">
      <c r="A14" s="148"/>
      <c r="B14" s="150"/>
      <c r="C14" s="144"/>
      <c r="D14" s="144"/>
      <c r="E14" s="144"/>
      <c r="F14" s="146"/>
      <c r="G14" s="166"/>
      <c r="H14" s="167"/>
      <c r="I14" s="167"/>
      <c r="J14" s="167"/>
      <c r="K14" s="146"/>
    </row>
    <row r="15" spans="1:11" ht="34.9" customHeight="1" x14ac:dyDescent="0.25">
      <c r="A15" s="147" t="s">
        <v>6</v>
      </c>
      <c r="B15" s="149" t="s">
        <v>37</v>
      </c>
      <c r="C15" s="143" t="s">
        <v>12</v>
      </c>
      <c r="D15" s="143" t="s">
        <v>13</v>
      </c>
      <c r="E15" s="143" t="s">
        <v>14</v>
      </c>
      <c r="F15" s="145" t="s">
        <v>26</v>
      </c>
      <c r="G15" s="165" t="s">
        <v>65</v>
      </c>
      <c r="H15" s="164" t="s">
        <v>66</v>
      </c>
      <c r="I15" s="164" t="s">
        <v>67</v>
      </c>
      <c r="J15" s="164" t="s">
        <v>68</v>
      </c>
      <c r="K15" s="145" t="s">
        <v>69</v>
      </c>
    </row>
    <row r="16" spans="1:11" ht="34.9" customHeight="1" thickBot="1" x14ac:dyDescent="0.3">
      <c r="A16" s="148"/>
      <c r="B16" s="150"/>
      <c r="C16" s="144"/>
      <c r="D16" s="144"/>
      <c r="E16" s="144"/>
      <c r="F16" s="146"/>
      <c r="G16" s="166"/>
      <c r="H16" s="167"/>
      <c r="I16" s="167"/>
      <c r="J16" s="167"/>
      <c r="K16" s="146"/>
    </row>
    <row r="17" spans="1:11" ht="34.9" customHeight="1" x14ac:dyDescent="0.25">
      <c r="A17" s="147" t="s">
        <v>6</v>
      </c>
      <c r="B17" s="149" t="s">
        <v>38</v>
      </c>
      <c r="C17" s="143" t="s">
        <v>15</v>
      </c>
      <c r="D17" s="143" t="s">
        <v>141</v>
      </c>
      <c r="E17" s="143"/>
      <c r="F17" s="145" t="s">
        <v>27</v>
      </c>
      <c r="G17" s="165" t="s">
        <v>70</v>
      </c>
      <c r="H17" s="164" t="s">
        <v>71</v>
      </c>
      <c r="I17" s="164" t="s">
        <v>72</v>
      </c>
      <c r="J17" s="164" t="s">
        <v>73</v>
      </c>
      <c r="K17" s="145" t="s">
        <v>74</v>
      </c>
    </row>
    <row r="18" spans="1:11" ht="34.9" customHeight="1" thickBot="1" x14ac:dyDescent="0.3">
      <c r="A18" s="148"/>
      <c r="B18" s="150"/>
      <c r="C18" s="144"/>
      <c r="D18" s="144"/>
      <c r="E18" s="144"/>
      <c r="F18" s="146"/>
      <c r="G18" s="166"/>
      <c r="H18" s="167"/>
      <c r="I18" s="167"/>
      <c r="J18" s="167"/>
      <c r="K18" s="146"/>
    </row>
    <row r="19" spans="1:11" ht="64.900000000000006" customHeight="1" x14ac:dyDescent="0.25">
      <c r="A19" s="161" t="s">
        <v>6</v>
      </c>
      <c r="B19" s="161" t="s">
        <v>39</v>
      </c>
      <c r="C19" s="151" t="s">
        <v>18</v>
      </c>
      <c r="D19" s="143" t="s">
        <v>50</v>
      </c>
      <c r="E19" s="151"/>
      <c r="F19" s="160" t="s">
        <v>28</v>
      </c>
      <c r="G19" s="165" t="s">
        <v>75</v>
      </c>
      <c r="H19" s="164" t="s">
        <v>76</v>
      </c>
      <c r="I19" s="164" t="s">
        <v>77</v>
      </c>
      <c r="J19" s="164" t="s">
        <v>78</v>
      </c>
      <c r="K19" s="145" t="s">
        <v>79</v>
      </c>
    </row>
    <row r="20" spans="1:11" ht="64.900000000000006" customHeight="1" thickBot="1" x14ac:dyDescent="0.3">
      <c r="A20" s="161"/>
      <c r="B20" s="161"/>
      <c r="C20" s="151"/>
      <c r="D20" s="144"/>
      <c r="E20" s="151"/>
      <c r="F20" s="160"/>
      <c r="G20" s="166"/>
      <c r="H20" s="167"/>
      <c r="I20" s="167"/>
      <c r="J20" s="167"/>
      <c r="K20" s="146"/>
    </row>
    <row r="21" spans="1:11" ht="42" customHeight="1" x14ac:dyDescent="0.25">
      <c r="A21" s="139" t="s">
        <v>4</v>
      </c>
      <c r="B21" s="141" t="s">
        <v>40</v>
      </c>
      <c r="C21" s="143" t="s">
        <v>19</v>
      </c>
      <c r="D21" s="143" t="s">
        <v>93</v>
      </c>
      <c r="E21" s="143" t="s">
        <v>51</v>
      </c>
      <c r="F21" s="145" t="s">
        <v>29</v>
      </c>
      <c r="G21" s="165" t="s">
        <v>59</v>
      </c>
      <c r="H21" s="164" t="s">
        <v>55</v>
      </c>
      <c r="I21" s="164" t="s">
        <v>99</v>
      </c>
      <c r="J21" s="164" t="s">
        <v>100</v>
      </c>
      <c r="K21" s="145"/>
    </row>
    <row r="22" spans="1:11" ht="42" customHeight="1" thickBot="1" x14ac:dyDescent="0.3">
      <c r="A22" s="140"/>
      <c r="B22" s="142"/>
      <c r="C22" s="144"/>
      <c r="D22" s="144"/>
      <c r="E22" s="144"/>
      <c r="F22" s="146"/>
      <c r="G22" s="166"/>
      <c r="H22" s="167"/>
      <c r="I22" s="167"/>
      <c r="J22" s="167"/>
      <c r="K22" s="146"/>
    </row>
    <row r="23" spans="1:11" ht="19.899999999999999" customHeight="1" x14ac:dyDescent="0.25">
      <c r="A23" s="139" t="s">
        <v>4</v>
      </c>
      <c r="B23" s="141" t="s">
        <v>41</v>
      </c>
      <c r="C23" s="143" t="s">
        <v>140</v>
      </c>
      <c r="D23" s="137"/>
      <c r="E23" s="137"/>
      <c r="F23" s="135"/>
      <c r="G23" s="133"/>
      <c r="H23" s="131"/>
      <c r="I23" s="131"/>
      <c r="J23" s="131"/>
      <c r="K23" s="135"/>
    </row>
    <row r="24" spans="1:11" ht="19.899999999999999" customHeight="1" thickBot="1" x14ac:dyDescent="0.3">
      <c r="A24" s="140"/>
      <c r="B24" s="142"/>
      <c r="C24" s="144"/>
      <c r="D24" s="138"/>
      <c r="E24" s="138"/>
      <c r="F24" s="136"/>
      <c r="G24" s="134"/>
      <c r="H24" s="132"/>
      <c r="I24" s="132"/>
      <c r="J24" s="132"/>
      <c r="K24" s="136"/>
    </row>
    <row r="25" spans="1:11" ht="19.899999999999999" customHeight="1" x14ac:dyDescent="0.25">
      <c r="A25" s="139" t="s">
        <v>4</v>
      </c>
      <c r="B25" s="141" t="s">
        <v>42</v>
      </c>
      <c r="C25" s="143" t="s">
        <v>20</v>
      </c>
      <c r="D25" s="143" t="s">
        <v>21</v>
      </c>
      <c r="E25" s="143"/>
      <c r="F25" s="145" t="s">
        <v>26</v>
      </c>
      <c r="G25" s="165" t="s">
        <v>108</v>
      </c>
      <c r="H25" s="164" t="s">
        <v>101</v>
      </c>
      <c r="I25" s="164" t="s">
        <v>102</v>
      </c>
      <c r="J25" s="164" t="s">
        <v>103</v>
      </c>
      <c r="K25" s="145"/>
    </row>
    <row r="26" spans="1:11" ht="19.899999999999999" customHeight="1" thickBot="1" x14ac:dyDescent="0.3">
      <c r="A26" s="140"/>
      <c r="B26" s="142"/>
      <c r="C26" s="144"/>
      <c r="D26" s="144"/>
      <c r="E26" s="144"/>
      <c r="F26" s="146"/>
      <c r="G26" s="166"/>
      <c r="H26" s="167"/>
      <c r="I26" s="167"/>
      <c r="J26" s="167"/>
      <c r="K26" s="146"/>
    </row>
    <row r="27" spans="1:11" ht="45" customHeight="1" x14ac:dyDescent="0.25">
      <c r="A27" s="147" t="s">
        <v>1</v>
      </c>
      <c r="B27" s="149" t="s">
        <v>43</v>
      </c>
      <c r="C27" s="143" t="s">
        <v>22</v>
      </c>
      <c r="D27" s="143" t="s">
        <v>22</v>
      </c>
      <c r="E27" s="143"/>
      <c r="F27" s="145" t="s">
        <v>30</v>
      </c>
      <c r="G27" s="165"/>
      <c r="H27" s="164" t="s">
        <v>104</v>
      </c>
      <c r="I27" s="164" t="s">
        <v>105</v>
      </c>
      <c r="J27" s="164" t="s">
        <v>106</v>
      </c>
      <c r="K27" s="145" t="s">
        <v>107</v>
      </c>
    </row>
    <row r="28" spans="1:11" ht="45" customHeight="1" thickBot="1" x14ac:dyDescent="0.3">
      <c r="A28" s="148"/>
      <c r="B28" s="150"/>
      <c r="C28" s="144"/>
      <c r="D28" s="144"/>
      <c r="E28" s="144"/>
      <c r="F28" s="146"/>
      <c r="G28" s="166"/>
      <c r="H28" s="167"/>
      <c r="I28" s="167"/>
      <c r="J28" s="167"/>
      <c r="K28" s="146"/>
    </row>
  </sheetData>
  <mergeCells count="150">
    <mergeCell ref="G27:G28"/>
    <mergeCell ref="H27:H28"/>
    <mergeCell ref="I27:I28"/>
    <mergeCell ref="J27:J28"/>
    <mergeCell ref="K27:K28"/>
    <mergeCell ref="G25:G26"/>
    <mergeCell ref="H25:H26"/>
    <mergeCell ref="I25:I26"/>
    <mergeCell ref="J25:J26"/>
    <mergeCell ref="K25:K26"/>
    <mergeCell ref="G23:G24"/>
    <mergeCell ref="H23:H24"/>
    <mergeCell ref="I23:I24"/>
    <mergeCell ref="J23:J24"/>
    <mergeCell ref="K23:K24"/>
    <mergeCell ref="G21:G22"/>
    <mergeCell ref="H21:H22"/>
    <mergeCell ref="I21:I22"/>
    <mergeCell ref="J21:J22"/>
    <mergeCell ref="K21:K22"/>
    <mergeCell ref="G19:G20"/>
    <mergeCell ref="H19:H20"/>
    <mergeCell ref="I19:I20"/>
    <mergeCell ref="J19:J20"/>
    <mergeCell ref="K19:K20"/>
    <mergeCell ref="G17:G18"/>
    <mergeCell ref="H17:H18"/>
    <mergeCell ref="I17:I18"/>
    <mergeCell ref="J17:J18"/>
    <mergeCell ref="K17:K18"/>
    <mergeCell ref="J9:J10"/>
    <mergeCell ref="K9:K10"/>
    <mergeCell ref="G15:G16"/>
    <mergeCell ref="H15:H16"/>
    <mergeCell ref="I15:I16"/>
    <mergeCell ref="J15:J16"/>
    <mergeCell ref="K15:K16"/>
    <mergeCell ref="G13:G14"/>
    <mergeCell ref="H13:H14"/>
    <mergeCell ref="I13:I14"/>
    <mergeCell ref="J13:J14"/>
    <mergeCell ref="K13:K14"/>
    <mergeCell ref="D11:D12"/>
    <mergeCell ref="E11:E12"/>
    <mergeCell ref="G3:G4"/>
    <mergeCell ref="H3:H4"/>
    <mergeCell ref="I3:I4"/>
    <mergeCell ref="J3:J4"/>
    <mergeCell ref="K3:K4"/>
    <mergeCell ref="A3:A4"/>
    <mergeCell ref="B3:B4"/>
    <mergeCell ref="C3:C4"/>
    <mergeCell ref="F3:F4"/>
    <mergeCell ref="G7:G8"/>
    <mergeCell ref="H7:H8"/>
    <mergeCell ref="I7:I8"/>
    <mergeCell ref="J7:J8"/>
    <mergeCell ref="K7:K8"/>
    <mergeCell ref="G11:G12"/>
    <mergeCell ref="H11:H12"/>
    <mergeCell ref="I11:I12"/>
    <mergeCell ref="J11:J12"/>
    <mergeCell ref="K11:K12"/>
    <mergeCell ref="G9:G10"/>
    <mergeCell ref="H9:H10"/>
    <mergeCell ref="I9:I10"/>
    <mergeCell ref="A5:A6"/>
    <mergeCell ref="B5:B6"/>
    <mergeCell ref="C5:C6"/>
    <mergeCell ref="F5:F6"/>
    <mergeCell ref="D3:D4"/>
    <mergeCell ref="E3:E4"/>
    <mergeCell ref="D5:D6"/>
    <mergeCell ref="E5:E6"/>
    <mergeCell ref="A7:A8"/>
    <mergeCell ref="B7:B8"/>
    <mergeCell ref="C7:C8"/>
    <mergeCell ref="F7:F8"/>
    <mergeCell ref="F27:F28"/>
    <mergeCell ref="E27:E28"/>
    <mergeCell ref="E25:E26"/>
    <mergeCell ref="A27:A28"/>
    <mergeCell ref="B27:B28"/>
    <mergeCell ref="C27:C28"/>
    <mergeCell ref="D25:D26"/>
    <mergeCell ref="D27:D28"/>
    <mergeCell ref="A17:A18"/>
    <mergeCell ref="B17:B18"/>
    <mergeCell ref="C17:C18"/>
    <mergeCell ref="F17:F18"/>
    <mergeCell ref="E17:E18"/>
    <mergeCell ref="F19:F20"/>
    <mergeCell ref="A23:A24"/>
    <mergeCell ref="B23:B24"/>
    <mergeCell ref="C23:C24"/>
    <mergeCell ref="F25:F26"/>
    <mergeCell ref="A19:A20"/>
    <mergeCell ref="B19:B20"/>
    <mergeCell ref="C19:C20"/>
    <mergeCell ref="D17:D18"/>
    <mergeCell ref="A25:A26"/>
    <mergeCell ref="B25:B26"/>
    <mergeCell ref="C25:C26"/>
    <mergeCell ref="D21:D22"/>
    <mergeCell ref="E19:E20"/>
    <mergeCell ref="G1:K1"/>
    <mergeCell ref="F1:F2"/>
    <mergeCell ref="E1:E2"/>
    <mergeCell ref="A1:A2"/>
    <mergeCell ref="B1:B2"/>
    <mergeCell ref="C1:C2"/>
    <mergeCell ref="D1:D2"/>
    <mergeCell ref="A13:A14"/>
    <mergeCell ref="B13:B14"/>
    <mergeCell ref="C13:C14"/>
    <mergeCell ref="E13:E14"/>
    <mergeCell ref="F13:F14"/>
    <mergeCell ref="D13:D14"/>
    <mergeCell ref="A9:A10"/>
    <mergeCell ref="B9:B10"/>
    <mergeCell ref="C9:C10"/>
    <mergeCell ref="F9:F10"/>
    <mergeCell ref="E7:E8"/>
    <mergeCell ref="D7:D8"/>
    <mergeCell ref="K5:K6"/>
    <mergeCell ref="J5:J6"/>
    <mergeCell ref="I5:I6"/>
    <mergeCell ref="H5:H6"/>
    <mergeCell ref="G5:G6"/>
    <mergeCell ref="F23:F24"/>
    <mergeCell ref="D23:D24"/>
    <mergeCell ref="E23:E24"/>
    <mergeCell ref="A21:A22"/>
    <mergeCell ref="B21:B22"/>
    <mergeCell ref="C21:C22"/>
    <mergeCell ref="F21:F22"/>
    <mergeCell ref="D9:D10"/>
    <mergeCell ref="E9:E10"/>
    <mergeCell ref="A11:A12"/>
    <mergeCell ref="B11:B12"/>
    <mergeCell ref="C11:C12"/>
    <mergeCell ref="A15:A16"/>
    <mergeCell ref="B15:B16"/>
    <mergeCell ref="C15:C16"/>
    <mergeCell ref="F15:F16"/>
    <mergeCell ref="D15:D16"/>
    <mergeCell ref="E15:E16"/>
    <mergeCell ref="F11:F12"/>
    <mergeCell ref="D19:D20"/>
    <mergeCell ref="E21:E22"/>
  </mergeCells>
  <phoneticPr fontId="8" type="noConversion"/>
  <printOptions horizontalCentered="1"/>
  <pageMargins left="0.31496062992125984" right="0.31496062992125984" top="0.94488188976377963" bottom="0.74803149606299213" header="0.51181102362204722" footer="0.31496062992125984"/>
  <pageSetup paperSize="9" scale="48" orientation="landscape" horizontalDpi="1200" verticalDpi="1200" r:id="rId1"/>
  <headerFooter>
    <oddHeader>&amp;C&amp;"-,Grassetto"&amp;24Aindicatori All. B: Note di compilazione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H171"/>
  <sheetViews>
    <sheetView view="pageBreakPreview" zoomScale="70" zoomScaleNormal="70" zoomScaleSheetLayoutView="70" workbookViewId="0">
      <pane ySplit="1" topLeftCell="A2" activePane="bottomLeft" state="frozen"/>
      <selection activeCell="C5" sqref="C5:C6"/>
      <selection pane="bottomLeft" activeCell="A2" sqref="A2:C13"/>
    </sheetView>
  </sheetViews>
  <sheetFormatPr defaultColWidth="8.85546875" defaultRowHeight="14.25" customHeight="1" x14ac:dyDescent="0.2"/>
  <cols>
    <col min="1" max="1" width="17.7109375" style="9" bestFit="1" customWidth="1"/>
    <col min="2" max="2" width="20.7109375" style="9" customWidth="1"/>
    <col min="3" max="3" width="19.85546875" style="9" customWidth="1"/>
    <col min="4" max="4" width="7" style="9" customWidth="1"/>
    <col min="5" max="5" width="50.7109375" style="9" customWidth="1"/>
    <col min="6" max="6" width="50.7109375" style="34" customWidth="1"/>
    <col min="7" max="7" width="13.42578125" style="9" bestFit="1" customWidth="1"/>
    <col min="8" max="8" width="16.7109375" style="9" bestFit="1" customWidth="1"/>
    <col min="9" max="16384" width="8.85546875" style="9"/>
  </cols>
  <sheetData>
    <row r="1" spans="1:8" s="6" customFormat="1" ht="30" customHeight="1" thickBot="1" x14ac:dyDescent="0.25">
      <c r="A1" s="4" t="s">
        <v>143</v>
      </c>
      <c r="B1" s="301" t="s">
        <v>144</v>
      </c>
      <c r="C1" s="301"/>
      <c r="D1" s="5" t="s">
        <v>145</v>
      </c>
      <c r="E1" s="5" t="s">
        <v>146</v>
      </c>
      <c r="F1" s="5" t="s">
        <v>147</v>
      </c>
      <c r="G1" s="5" t="s">
        <v>148</v>
      </c>
      <c r="H1" s="5" t="s">
        <v>149</v>
      </c>
    </row>
    <row r="2" spans="1:8" ht="14.25" customHeight="1" x14ac:dyDescent="0.2">
      <c r="A2" s="246" t="s">
        <v>150</v>
      </c>
      <c r="B2" s="247"/>
      <c r="C2" s="247"/>
      <c r="D2" s="187">
        <v>1</v>
      </c>
      <c r="E2" s="230" t="s">
        <v>151</v>
      </c>
      <c r="F2" s="294"/>
      <c r="G2" s="7" t="s">
        <v>152</v>
      </c>
      <c r="H2" s="8" t="s">
        <v>153</v>
      </c>
    </row>
    <row r="3" spans="1:8" ht="14.25" customHeight="1" x14ac:dyDescent="0.2">
      <c r="A3" s="250"/>
      <c r="B3" s="251"/>
      <c r="C3" s="251"/>
      <c r="D3" s="179"/>
      <c r="E3" s="180"/>
      <c r="F3" s="204"/>
      <c r="G3" s="10" t="s">
        <v>154</v>
      </c>
      <c r="H3" s="11">
        <v>0</v>
      </c>
    </row>
    <row r="4" spans="1:8" ht="14.25" customHeight="1" x14ac:dyDescent="0.2">
      <c r="A4" s="250"/>
      <c r="B4" s="251"/>
      <c r="C4" s="251"/>
      <c r="D4" s="179"/>
      <c r="E4" s="180"/>
      <c r="F4" s="204"/>
      <c r="G4" s="12" t="s">
        <v>155</v>
      </c>
      <c r="H4" s="11">
        <v>-1</v>
      </c>
    </row>
    <row r="5" spans="1:8" ht="14.25" customHeight="1" x14ac:dyDescent="0.2">
      <c r="A5" s="250"/>
      <c r="B5" s="251"/>
      <c r="C5" s="251"/>
      <c r="D5" s="179">
        <v>3</v>
      </c>
      <c r="E5" s="302" t="s">
        <v>156</v>
      </c>
      <c r="F5" s="204"/>
      <c r="G5" s="12" t="s">
        <v>152</v>
      </c>
      <c r="H5" s="13" t="s">
        <v>153</v>
      </c>
    </row>
    <row r="6" spans="1:8" ht="14.25" customHeight="1" x14ac:dyDescent="0.2">
      <c r="A6" s="250"/>
      <c r="B6" s="251"/>
      <c r="C6" s="251"/>
      <c r="D6" s="179"/>
      <c r="E6" s="204"/>
      <c r="F6" s="204"/>
      <c r="G6" s="10" t="s">
        <v>154</v>
      </c>
      <c r="H6" s="11">
        <v>0</v>
      </c>
    </row>
    <row r="7" spans="1:8" ht="14.25" customHeight="1" x14ac:dyDescent="0.2">
      <c r="A7" s="250"/>
      <c r="B7" s="251"/>
      <c r="C7" s="251"/>
      <c r="D7" s="179"/>
      <c r="E7" s="204"/>
      <c r="F7" s="204"/>
      <c r="G7" s="12" t="s">
        <v>155</v>
      </c>
      <c r="H7" s="11">
        <v>-1</v>
      </c>
    </row>
    <row r="8" spans="1:8" ht="14.25" customHeight="1" x14ac:dyDescent="0.2">
      <c r="A8" s="250"/>
      <c r="B8" s="251"/>
      <c r="C8" s="251"/>
      <c r="D8" s="179">
        <v>5</v>
      </c>
      <c r="E8" s="180" t="s">
        <v>157</v>
      </c>
      <c r="F8" s="204"/>
      <c r="G8" s="12" t="s">
        <v>152</v>
      </c>
      <c r="H8" s="13" t="s">
        <v>153</v>
      </c>
    </row>
    <row r="9" spans="1:8" ht="14.25" customHeight="1" x14ac:dyDescent="0.2">
      <c r="A9" s="250"/>
      <c r="B9" s="251"/>
      <c r="C9" s="251"/>
      <c r="D9" s="179"/>
      <c r="E9" s="180"/>
      <c r="F9" s="204"/>
      <c r="G9" s="10" t="s">
        <v>154</v>
      </c>
      <c r="H9" s="11">
        <v>0</v>
      </c>
    </row>
    <row r="10" spans="1:8" ht="14.25" customHeight="1" x14ac:dyDescent="0.2">
      <c r="A10" s="250"/>
      <c r="B10" s="251"/>
      <c r="C10" s="251"/>
      <c r="D10" s="179"/>
      <c r="E10" s="180"/>
      <c r="F10" s="204"/>
      <c r="G10" s="12" t="s">
        <v>155</v>
      </c>
      <c r="H10" s="11">
        <v>-1</v>
      </c>
    </row>
    <row r="11" spans="1:8" ht="14.25" customHeight="1" x14ac:dyDescent="0.2">
      <c r="A11" s="250"/>
      <c r="B11" s="251"/>
      <c r="C11" s="251"/>
      <c r="D11" s="231">
        <v>6</v>
      </c>
      <c r="E11" s="218" t="s">
        <v>158</v>
      </c>
      <c r="F11" s="292"/>
      <c r="G11" s="12" t="s">
        <v>152</v>
      </c>
      <c r="H11" s="13" t="s">
        <v>153</v>
      </c>
    </row>
    <row r="12" spans="1:8" ht="14.25" customHeight="1" x14ac:dyDescent="0.2">
      <c r="A12" s="250"/>
      <c r="B12" s="251"/>
      <c r="C12" s="251"/>
      <c r="D12" s="232"/>
      <c r="E12" s="219"/>
      <c r="F12" s="292"/>
      <c r="G12" s="10" t="s">
        <v>154</v>
      </c>
      <c r="H12" s="11">
        <v>0</v>
      </c>
    </row>
    <row r="13" spans="1:8" ht="14.25" customHeight="1" thickBot="1" x14ac:dyDescent="0.25">
      <c r="A13" s="250"/>
      <c r="B13" s="251"/>
      <c r="C13" s="251"/>
      <c r="D13" s="232"/>
      <c r="E13" s="219"/>
      <c r="F13" s="292"/>
      <c r="G13" s="12" t="s">
        <v>155</v>
      </c>
      <c r="H13" s="11">
        <v>-1</v>
      </c>
    </row>
    <row r="14" spans="1:8" ht="25.15" customHeight="1" thickBot="1" x14ac:dyDescent="0.25">
      <c r="A14" s="298" t="s">
        <v>159</v>
      </c>
      <c r="B14" s="299"/>
      <c r="C14" s="300"/>
      <c r="D14" s="14"/>
      <c r="E14" s="15" t="s">
        <v>160</v>
      </c>
      <c r="F14" s="16"/>
      <c r="G14" s="17"/>
      <c r="H14" s="18"/>
    </row>
    <row r="15" spans="1:8" ht="25.15" customHeight="1" thickBot="1" x14ac:dyDescent="0.25">
      <c r="A15" s="298" t="s">
        <v>161</v>
      </c>
      <c r="B15" s="299"/>
      <c r="C15" s="300"/>
      <c r="D15" s="14"/>
      <c r="E15" s="15" t="s">
        <v>160</v>
      </c>
      <c r="F15" s="16"/>
      <c r="G15" s="17"/>
      <c r="H15" s="18"/>
    </row>
    <row r="16" spans="1:8" ht="14.25" customHeight="1" x14ac:dyDescent="0.2">
      <c r="A16" s="279" t="s">
        <v>162</v>
      </c>
      <c r="B16" s="280"/>
      <c r="C16" s="281"/>
      <c r="D16" s="256">
        <v>1</v>
      </c>
      <c r="E16" s="288" t="s">
        <v>163</v>
      </c>
      <c r="F16" s="291"/>
      <c r="G16" s="7" t="s">
        <v>152</v>
      </c>
      <c r="H16" s="8" t="s">
        <v>153</v>
      </c>
    </row>
    <row r="17" spans="1:8" ht="14.25" customHeight="1" x14ac:dyDescent="0.2">
      <c r="A17" s="282"/>
      <c r="B17" s="283"/>
      <c r="C17" s="284"/>
      <c r="D17" s="232"/>
      <c r="E17" s="289"/>
      <c r="F17" s="292"/>
      <c r="G17" s="10" t="s">
        <v>154</v>
      </c>
      <c r="H17" s="11">
        <v>0</v>
      </c>
    </row>
    <row r="18" spans="1:8" ht="14.25" customHeight="1" thickBot="1" x14ac:dyDescent="0.25">
      <c r="A18" s="285"/>
      <c r="B18" s="286"/>
      <c r="C18" s="287"/>
      <c r="D18" s="240"/>
      <c r="E18" s="290"/>
      <c r="F18" s="293"/>
      <c r="G18" s="19" t="s">
        <v>155</v>
      </c>
      <c r="H18" s="20">
        <v>-1</v>
      </c>
    </row>
    <row r="19" spans="1:8" ht="14.25" customHeight="1" x14ac:dyDescent="0.2">
      <c r="A19" s="279" t="s">
        <v>164</v>
      </c>
      <c r="B19" s="280"/>
      <c r="C19" s="281"/>
      <c r="D19" s="256">
        <v>1</v>
      </c>
      <c r="E19" s="257" t="s">
        <v>165</v>
      </c>
      <c r="F19" s="294"/>
      <c r="G19" s="7" t="s">
        <v>152</v>
      </c>
      <c r="H19" s="8" t="s">
        <v>153</v>
      </c>
    </row>
    <row r="20" spans="1:8" ht="14.25" customHeight="1" x14ac:dyDescent="0.2">
      <c r="A20" s="282"/>
      <c r="B20" s="283"/>
      <c r="C20" s="284"/>
      <c r="D20" s="232"/>
      <c r="E20" s="235"/>
      <c r="F20" s="204"/>
      <c r="G20" s="10" t="s">
        <v>154</v>
      </c>
      <c r="H20" s="11">
        <v>0</v>
      </c>
    </row>
    <row r="21" spans="1:8" ht="14.25" customHeight="1" x14ac:dyDescent="0.2">
      <c r="A21" s="282"/>
      <c r="B21" s="283"/>
      <c r="C21" s="284"/>
      <c r="D21" s="233"/>
      <c r="E21" s="236"/>
      <c r="F21" s="204"/>
      <c r="G21" s="12" t="s">
        <v>155</v>
      </c>
      <c r="H21" s="11">
        <v>-1</v>
      </c>
    </row>
    <row r="22" spans="1:8" ht="14.25" customHeight="1" x14ac:dyDescent="0.2">
      <c r="A22" s="282"/>
      <c r="B22" s="283"/>
      <c r="C22" s="284"/>
      <c r="D22" s="295">
        <v>2</v>
      </c>
      <c r="E22" s="204" t="s">
        <v>166</v>
      </c>
      <c r="F22" s="204"/>
      <c r="G22" s="21" t="s">
        <v>152</v>
      </c>
      <c r="H22" s="22" t="s">
        <v>153</v>
      </c>
    </row>
    <row r="23" spans="1:8" ht="14.25" customHeight="1" x14ac:dyDescent="0.2">
      <c r="A23" s="282"/>
      <c r="B23" s="283"/>
      <c r="C23" s="284"/>
      <c r="D23" s="296"/>
      <c r="E23" s="204"/>
      <c r="F23" s="204"/>
      <c r="G23" s="10" t="s">
        <v>154</v>
      </c>
      <c r="H23" s="11">
        <v>0</v>
      </c>
    </row>
    <row r="24" spans="1:8" ht="14.25" customHeight="1" x14ac:dyDescent="0.2">
      <c r="A24" s="282"/>
      <c r="B24" s="283"/>
      <c r="C24" s="284"/>
      <c r="D24" s="296"/>
      <c r="E24" s="204"/>
      <c r="F24" s="204"/>
      <c r="G24" s="12" t="s">
        <v>155</v>
      </c>
      <c r="H24" s="11">
        <v>-1</v>
      </c>
    </row>
    <row r="25" spans="1:8" ht="14.25" customHeight="1" x14ac:dyDescent="0.2">
      <c r="A25" s="282"/>
      <c r="B25" s="283"/>
      <c r="C25" s="284"/>
      <c r="D25" s="179">
        <v>3</v>
      </c>
      <c r="E25" s="204" t="s">
        <v>167</v>
      </c>
      <c r="F25" s="204"/>
      <c r="G25" s="21" t="s">
        <v>152</v>
      </c>
      <c r="H25" s="22" t="s">
        <v>153</v>
      </c>
    </row>
    <row r="26" spans="1:8" ht="14.25" customHeight="1" x14ac:dyDescent="0.2">
      <c r="A26" s="282"/>
      <c r="B26" s="283"/>
      <c r="C26" s="284"/>
      <c r="D26" s="179"/>
      <c r="E26" s="204"/>
      <c r="F26" s="204"/>
      <c r="G26" s="10" t="s">
        <v>154</v>
      </c>
      <c r="H26" s="11">
        <v>0</v>
      </c>
    </row>
    <row r="27" spans="1:8" ht="14.25" customHeight="1" thickBot="1" x14ac:dyDescent="0.25">
      <c r="A27" s="285"/>
      <c r="B27" s="286"/>
      <c r="C27" s="287"/>
      <c r="D27" s="198"/>
      <c r="E27" s="297"/>
      <c r="F27" s="297"/>
      <c r="G27" s="19" t="s">
        <v>155</v>
      </c>
      <c r="H27" s="20">
        <v>-1</v>
      </c>
    </row>
    <row r="28" spans="1:8" ht="30" customHeight="1" x14ac:dyDescent="0.2">
      <c r="A28" s="261" t="s">
        <v>168</v>
      </c>
      <c r="B28" s="262"/>
      <c r="C28" s="263"/>
      <c r="D28" s="233">
        <v>1</v>
      </c>
      <c r="E28" s="277" t="s">
        <v>169</v>
      </c>
      <c r="F28" s="277" t="s">
        <v>170</v>
      </c>
      <c r="G28" s="21" t="s">
        <v>152</v>
      </c>
      <c r="H28" s="22" t="s">
        <v>153</v>
      </c>
    </row>
    <row r="29" spans="1:8" ht="30" customHeight="1" x14ac:dyDescent="0.2">
      <c r="A29" s="271"/>
      <c r="B29" s="272"/>
      <c r="C29" s="273"/>
      <c r="D29" s="179"/>
      <c r="E29" s="201"/>
      <c r="F29" s="201"/>
      <c r="G29" s="10" t="s">
        <v>154</v>
      </c>
      <c r="H29" s="11">
        <v>0</v>
      </c>
    </row>
    <row r="30" spans="1:8" ht="30" customHeight="1" x14ac:dyDescent="0.2">
      <c r="A30" s="271"/>
      <c r="B30" s="272"/>
      <c r="C30" s="273"/>
      <c r="D30" s="179"/>
      <c r="E30" s="201"/>
      <c r="F30" s="201"/>
      <c r="G30" s="12" t="s">
        <v>155</v>
      </c>
      <c r="H30" s="11">
        <v>-1</v>
      </c>
    </row>
    <row r="31" spans="1:8" ht="30" customHeight="1" x14ac:dyDescent="0.2">
      <c r="A31" s="274"/>
      <c r="B31" s="275"/>
      <c r="C31" s="276"/>
      <c r="D31" s="179">
        <v>2</v>
      </c>
      <c r="E31" s="201" t="s">
        <v>171</v>
      </c>
      <c r="F31" s="201" t="s">
        <v>172</v>
      </c>
      <c r="G31" s="12" t="s">
        <v>152</v>
      </c>
      <c r="H31" s="13" t="s">
        <v>153</v>
      </c>
    </row>
    <row r="32" spans="1:8" ht="30" customHeight="1" x14ac:dyDescent="0.2">
      <c r="A32" s="267" t="s">
        <v>173</v>
      </c>
      <c r="B32" s="268"/>
      <c r="C32" s="268"/>
      <c r="D32" s="179"/>
      <c r="E32" s="201"/>
      <c r="F32" s="201"/>
      <c r="G32" s="10" t="s">
        <v>154</v>
      </c>
      <c r="H32" s="11">
        <v>0</v>
      </c>
    </row>
    <row r="33" spans="1:8" ht="30" customHeight="1" x14ac:dyDescent="0.2">
      <c r="A33" s="267"/>
      <c r="B33" s="268"/>
      <c r="C33" s="268"/>
      <c r="D33" s="179"/>
      <c r="E33" s="201"/>
      <c r="F33" s="201"/>
      <c r="G33" s="12" t="s">
        <v>155</v>
      </c>
      <c r="H33" s="11">
        <v>-1</v>
      </c>
    </row>
    <row r="34" spans="1:8" ht="30" customHeight="1" x14ac:dyDescent="0.2">
      <c r="A34" s="267" t="s">
        <v>174</v>
      </c>
      <c r="B34" s="268"/>
      <c r="C34" s="268"/>
      <c r="D34" s="179">
        <v>3</v>
      </c>
      <c r="E34" s="201" t="s">
        <v>175</v>
      </c>
      <c r="F34" s="201" t="s">
        <v>176</v>
      </c>
      <c r="G34" s="12" t="s">
        <v>152</v>
      </c>
      <c r="H34" s="13" t="s">
        <v>153</v>
      </c>
    </row>
    <row r="35" spans="1:8" ht="30" customHeight="1" x14ac:dyDescent="0.2">
      <c r="A35" s="267"/>
      <c r="B35" s="268"/>
      <c r="C35" s="268"/>
      <c r="D35" s="179"/>
      <c r="E35" s="201"/>
      <c r="F35" s="201"/>
      <c r="G35" s="10" t="s">
        <v>154</v>
      </c>
      <c r="H35" s="11">
        <v>0</v>
      </c>
    </row>
    <row r="36" spans="1:8" ht="30" customHeight="1" x14ac:dyDescent="0.2">
      <c r="A36" s="267" t="s">
        <v>177</v>
      </c>
      <c r="B36" s="269"/>
      <c r="C36" s="270"/>
      <c r="D36" s="179"/>
      <c r="E36" s="201"/>
      <c r="F36" s="201"/>
      <c r="G36" s="12" t="s">
        <v>155</v>
      </c>
      <c r="H36" s="11">
        <v>-1</v>
      </c>
    </row>
    <row r="37" spans="1:8" ht="30" customHeight="1" x14ac:dyDescent="0.2">
      <c r="A37" s="23"/>
      <c r="B37" s="24"/>
      <c r="C37" s="24"/>
      <c r="D37" s="179">
        <v>4</v>
      </c>
      <c r="E37" s="201" t="s">
        <v>178</v>
      </c>
      <c r="F37" s="201" t="s">
        <v>179</v>
      </c>
      <c r="G37" s="202" t="s">
        <v>180</v>
      </c>
      <c r="H37" s="221" t="s">
        <v>181</v>
      </c>
    </row>
    <row r="38" spans="1:8" ht="30" customHeight="1" x14ac:dyDescent="0.2">
      <c r="A38" s="261"/>
      <c r="B38" s="262"/>
      <c r="C38" s="263"/>
      <c r="D38" s="179"/>
      <c r="E38" s="201"/>
      <c r="F38" s="201"/>
      <c r="G38" s="202"/>
      <c r="H38" s="221"/>
    </row>
    <row r="39" spans="1:8" ht="30" customHeight="1" thickBot="1" x14ac:dyDescent="0.25">
      <c r="A39" s="264"/>
      <c r="B39" s="265"/>
      <c r="C39" s="266"/>
      <c r="D39" s="198"/>
      <c r="E39" s="278"/>
      <c r="F39" s="278"/>
      <c r="G39" s="259"/>
      <c r="H39" s="260"/>
    </row>
    <row r="40" spans="1:8" ht="14.25" customHeight="1" x14ac:dyDescent="0.2">
      <c r="A40" s="246" t="s">
        <v>182</v>
      </c>
      <c r="B40" s="247"/>
      <c r="C40" s="247"/>
      <c r="D40" s="256">
        <v>1</v>
      </c>
      <c r="E40" s="257" t="s">
        <v>183</v>
      </c>
      <c r="F40" s="258"/>
      <c r="G40" s="7" t="s">
        <v>152</v>
      </c>
      <c r="H40" s="8" t="s">
        <v>153</v>
      </c>
    </row>
    <row r="41" spans="1:8" ht="14.25" customHeight="1" x14ac:dyDescent="0.2">
      <c r="A41" s="248"/>
      <c r="B41" s="249"/>
      <c r="C41" s="249"/>
      <c r="D41" s="232"/>
      <c r="E41" s="235"/>
      <c r="F41" s="238"/>
      <c r="G41" s="10" t="s">
        <v>154</v>
      </c>
      <c r="H41" s="11">
        <v>0</v>
      </c>
    </row>
    <row r="42" spans="1:8" ht="14.25" customHeight="1" x14ac:dyDescent="0.2">
      <c r="A42" s="248"/>
      <c r="B42" s="249"/>
      <c r="C42" s="249"/>
      <c r="D42" s="233"/>
      <c r="E42" s="236"/>
      <c r="F42" s="239"/>
      <c r="G42" s="12" t="s">
        <v>155</v>
      </c>
      <c r="H42" s="11">
        <v>-1</v>
      </c>
    </row>
    <row r="43" spans="1:8" ht="14.25" customHeight="1" x14ac:dyDescent="0.2">
      <c r="A43" s="250"/>
      <c r="B43" s="251"/>
      <c r="C43" s="251"/>
      <c r="D43" s="231">
        <v>2</v>
      </c>
      <c r="E43" s="234" t="s">
        <v>184</v>
      </c>
      <c r="F43" s="237"/>
      <c r="G43" s="12" t="s">
        <v>152</v>
      </c>
      <c r="H43" s="13" t="s">
        <v>153</v>
      </c>
    </row>
    <row r="44" spans="1:8" ht="14.25" customHeight="1" x14ac:dyDescent="0.2">
      <c r="A44" s="250"/>
      <c r="B44" s="251"/>
      <c r="C44" s="251"/>
      <c r="D44" s="232"/>
      <c r="E44" s="235"/>
      <c r="F44" s="238"/>
      <c r="G44" s="10" t="s">
        <v>154</v>
      </c>
      <c r="H44" s="11">
        <v>0</v>
      </c>
    </row>
    <row r="45" spans="1:8" ht="14.25" customHeight="1" x14ac:dyDescent="0.2">
      <c r="A45" s="250"/>
      <c r="B45" s="251"/>
      <c r="C45" s="251"/>
      <c r="D45" s="233"/>
      <c r="E45" s="236"/>
      <c r="F45" s="239"/>
      <c r="G45" s="12" t="s">
        <v>155</v>
      </c>
      <c r="H45" s="11">
        <v>-1</v>
      </c>
    </row>
    <row r="46" spans="1:8" ht="14.25" customHeight="1" x14ac:dyDescent="0.2">
      <c r="A46" s="250"/>
      <c r="B46" s="251"/>
      <c r="C46" s="251"/>
      <c r="D46" s="231">
        <v>3</v>
      </c>
      <c r="E46" s="234" t="s">
        <v>185</v>
      </c>
      <c r="F46" s="237"/>
      <c r="G46" s="12" t="s">
        <v>152</v>
      </c>
      <c r="H46" s="13" t="s">
        <v>153</v>
      </c>
    </row>
    <row r="47" spans="1:8" ht="14.25" customHeight="1" x14ac:dyDescent="0.2">
      <c r="A47" s="250"/>
      <c r="B47" s="251"/>
      <c r="C47" s="251"/>
      <c r="D47" s="232"/>
      <c r="E47" s="235"/>
      <c r="F47" s="238"/>
      <c r="G47" s="10" t="s">
        <v>154</v>
      </c>
      <c r="H47" s="11">
        <v>0</v>
      </c>
    </row>
    <row r="48" spans="1:8" ht="14.25" customHeight="1" x14ac:dyDescent="0.2">
      <c r="A48" s="250"/>
      <c r="B48" s="251"/>
      <c r="C48" s="251"/>
      <c r="D48" s="233"/>
      <c r="E48" s="236"/>
      <c r="F48" s="239"/>
      <c r="G48" s="12" t="s">
        <v>155</v>
      </c>
      <c r="H48" s="11">
        <v>-1</v>
      </c>
    </row>
    <row r="49" spans="1:8" ht="14.25" customHeight="1" x14ac:dyDescent="0.2">
      <c r="A49" s="250"/>
      <c r="B49" s="251"/>
      <c r="C49" s="251"/>
      <c r="D49" s="231">
        <v>4</v>
      </c>
      <c r="E49" s="234" t="s">
        <v>186</v>
      </c>
      <c r="F49" s="237"/>
      <c r="G49" s="12" t="s">
        <v>152</v>
      </c>
      <c r="H49" s="13" t="s">
        <v>153</v>
      </c>
    </row>
    <row r="50" spans="1:8" ht="14.25" customHeight="1" x14ac:dyDescent="0.2">
      <c r="A50" s="250"/>
      <c r="B50" s="251"/>
      <c r="C50" s="251"/>
      <c r="D50" s="232"/>
      <c r="E50" s="235"/>
      <c r="F50" s="238"/>
      <c r="G50" s="10" t="s">
        <v>154</v>
      </c>
      <c r="H50" s="11">
        <v>0</v>
      </c>
    </row>
    <row r="51" spans="1:8" ht="14.25" customHeight="1" x14ac:dyDescent="0.2">
      <c r="A51" s="250"/>
      <c r="B51" s="251"/>
      <c r="C51" s="251"/>
      <c r="D51" s="233"/>
      <c r="E51" s="236"/>
      <c r="F51" s="239"/>
      <c r="G51" s="12" t="s">
        <v>155</v>
      </c>
      <c r="H51" s="11">
        <v>-1</v>
      </c>
    </row>
    <row r="52" spans="1:8" ht="14.25" customHeight="1" x14ac:dyDescent="0.2">
      <c r="A52" s="250"/>
      <c r="B52" s="251"/>
      <c r="C52" s="251"/>
      <c r="D52" s="231">
        <v>5</v>
      </c>
      <c r="E52" s="234" t="s">
        <v>187</v>
      </c>
      <c r="F52" s="237"/>
      <c r="G52" s="12" t="s">
        <v>152</v>
      </c>
      <c r="H52" s="13" t="s">
        <v>153</v>
      </c>
    </row>
    <row r="53" spans="1:8" ht="14.25" customHeight="1" x14ac:dyDescent="0.2">
      <c r="A53" s="250"/>
      <c r="B53" s="251"/>
      <c r="C53" s="251"/>
      <c r="D53" s="232"/>
      <c r="E53" s="235"/>
      <c r="F53" s="238"/>
      <c r="G53" s="10" t="s">
        <v>154</v>
      </c>
      <c r="H53" s="11">
        <v>0</v>
      </c>
    </row>
    <row r="54" spans="1:8" ht="14.25" customHeight="1" x14ac:dyDescent="0.2">
      <c r="A54" s="250"/>
      <c r="B54" s="251"/>
      <c r="C54" s="251"/>
      <c r="D54" s="233"/>
      <c r="E54" s="236"/>
      <c r="F54" s="239"/>
      <c r="G54" s="12" t="s">
        <v>155</v>
      </c>
      <c r="H54" s="11">
        <v>-1</v>
      </c>
    </row>
    <row r="55" spans="1:8" ht="14.25" customHeight="1" x14ac:dyDescent="0.2">
      <c r="A55" s="250"/>
      <c r="B55" s="251"/>
      <c r="C55" s="251"/>
      <c r="D55" s="231">
        <v>6</v>
      </c>
      <c r="E55" s="234" t="s">
        <v>188</v>
      </c>
      <c r="F55" s="237"/>
      <c r="G55" s="12" t="s">
        <v>152</v>
      </c>
      <c r="H55" s="13" t="s">
        <v>153</v>
      </c>
    </row>
    <row r="56" spans="1:8" ht="14.25" customHeight="1" x14ac:dyDescent="0.2">
      <c r="A56" s="250"/>
      <c r="B56" s="251"/>
      <c r="C56" s="251"/>
      <c r="D56" s="232"/>
      <c r="E56" s="235"/>
      <c r="F56" s="238"/>
      <c r="G56" s="10" t="s">
        <v>154</v>
      </c>
      <c r="H56" s="11">
        <v>0</v>
      </c>
    </row>
    <row r="57" spans="1:8" ht="14.25" customHeight="1" x14ac:dyDescent="0.2">
      <c r="A57" s="250"/>
      <c r="B57" s="251"/>
      <c r="C57" s="251"/>
      <c r="D57" s="233"/>
      <c r="E57" s="236"/>
      <c r="F57" s="239"/>
      <c r="G57" s="12" t="s">
        <v>155</v>
      </c>
      <c r="H57" s="11">
        <v>-1</v>
      </c>
    </row>
    <row r="58" spans="1:8" ht="14.25" customHeight="1" x14ac:dyDescent="0.2">
      <c r="A58" s="250"/>
      <c r="B58" s="251"/>
      <c r="C58" s="251"/>
      <c r="D58" s="231">
        <v>7</v>
      </c>
      <c r="E58" s="234" t="s">
        <v>189</v>
      </c>
      <c r="F58" s="237"/>
      <c r="G58" s="12" t="s">
        <v>152</v>
      </c>
      <c r="H58" s="13" t="s">
        <v>153</v>
      </c>
    </row>
    <row r="59" spans="1:8" ht="14.25" customHeight="1" x14ac:dyDescent="0.2">
      <c r="A59" s="250"/>
      <c r="B59" s="251"/>
      <c r="C59" s="251"/>
      <c r="D59" s="232"/>
      <c r="E59" s="235"/>
      <c r="F59" s="238"/>
      <c r="G59" s="10" t="s">
        <v>154</v>
      </c>
      <c r="H59" s="11">
        <v>0</v>
      </c>
    </row>
    <row r="60" spans="1:8" ht="14.25" customHeight="1" x14ac:dyDescent="0.2">
      <c r="A60" s="250"/>
      <c r="B60" s="251"/>
      <c r="C60" s="251"/>
      <c r="D60" s="233"/>
      <c r="E60" s="236"/>
      <c r="F60" s="239"/>
      <c r="G60" s="12" t="s">
        <v>155</v>
      </c>
      <c r="H60" s="11">
        <v>-1</v>
      </c>
    </row>
    <row r="61" spans="1:8" ht="14.25" customHeight="1" x14ac:dyDescent="0.2">
      <c r="A61" s="250"/>
      <c r="B61" s="251"/>
      <c r="C61" s="251"/>
      <c r="D61" s="231">
        <v>8</v>
      </c>
      <c r="E61" s="234" t="s">
        <v>190</v>
      </c>
      <c r="F61" s="237"/>
      <c r="G61" s="12" t="s">
        <v>152</v>
      </c>
      <c r="H61" s="13" t="s">
        <v>153</v>
      </c>
    </row>
    <row r="62" spans="1:8" ht="14.25" customHeight="1" x14ac:dyDescent="0.2">
      <c r="A62" s="250"/>
      <c r="B62" s="251"/>
      <c r="C62" s="251"/>
      <c r="D62" s="232"/>
      <c r="E62" s="235"/>
      <c r="F62" s="238"/>
      <c r="G62" s="10" t="s">
        <v>154</v>
      </c>
      <c r="H62" s="11">
        <v>0</v>
      </c>
    </row>
    <row r="63" spans="1:8" ht="14.25" customHeight="1" x14ac:dyDescent="0.2">
      <c r="A63" s="250"/>
      <c r="B63" s="251"/>
      <c r="C63" s="251"/>
      <c r="D63" s="233"/>
      <c r="E63" s="236"/>
      <c r="F63" s="239"/>
      <c r="G63" s="12" t="s">
        <v>155</v>
      </c>
      <c r="H63" s="11">
        <v>-1</v>
      </c>
    </row>
    <row r="64" spans="1:8" ht="14.25" customHeight="1" x14ac:dyDescent="0.2">
      <c r="A64" s="250"/>
      <c r="B64" s="251"/>
      <c r="C64" s="251"/>
      <c r="D64" s="231">
        <v>9</v>
      </c>
      <c r="E64" s="234" t="s">
        <v>191</v>
      </c>
      <c r="F64" s="237"/>
      <c r="G64" s="12" t="s">
        <v>152</v>
      </c>
      <c r="H64" s="13" t="s">
        <v>153</v>
      </c>
    </row>
    <row r="65" spans="1:8" ht="14.25" customHeight="1" x14ac:dyDescent="0.2">
      <c r="A65" s="250"/>
      <c r="B65" s="251"/>
      <c r="C65" s="251"/>
      <c r="D65" s="232"/>
      <c r="E65" s="235"/>
      <c r="F65" s="238"/>
      <c r="G65" s="10" t="s">
        <v>154</v>
      </c>
      <c r="H65" s="11">
        <v>0</v>
      </c>
    </row>
    <row r="66" spans="1:8" ht="14.25" customHeight="1" x14ac:dyDescent="0.2">
      <c r="A66" s="250"/>
      <c r="B66" s="251"/>
      <c r="C66" s="251"/>
      <c r="D66" s="233"/>
      <c r="E66" s="236"/>
      <c r="F66" s="239"/>
      <c r="G66" s="12" t="s">
        <v>155</v>
      </c>
      <c r="H66" s="11">
        <v>-1</v>
      </c>
    </row>
    <row r="67" spans="1:8" ht="14.25" customHeight="1" x14ac:dyDescent="0.2">
      <c r="A67" s="250"/>
      <c r="B67" s="251"/>
      <c r="C67" s="251"/>
      <c r="D67" s="231">
        <v>10</v>
      </c>
      <c r="E67" s="234" t="s">
        <v>192</v>
      </c>
      <c r="F67" s="237"/>
      <c r="G67" s="12" t="s">
        <v>152</v>
      </c>
      <c r="H67" s="13" t="s">
        <v>153</v>
      </c>
    </row>
    <row r="68" spans="1:8" ht="14.25" customHeight="1" x14ac:dyDescent="0.2">
      <c r="A68" s="250"/>
      <c r="B68" s="251"/>
      <c r="C68" s="251"/>
      <c r="D68" s="232"/>
      <c r="E68" s="235"/>
      <c r="F68" s="238"/>
      <c r="G68" s="10" t="s">
        <v>154</v>
      </c>
      <c r="H68" s="11">
        <v>0</v>
      </c>
    </row>
    <row r="69" spans="1:8" ht="14.25" customHeight="1" x14ac:dyDescent="0.2">
      <c r="A69" s="250"/>
      <c r="B69" s="251"/>
      <c r="C69" s="251"/>
      <c r="D69" s="233"/>
      <c r="E69" s="236"/>
      <c r="F69" s="239"/>
      <c r="G69" s="12" t="s">
        <v>155</v>
      </c>
      <c r="H69" s="11">
        <v>-1</v>
      </c>
    </row>
    <row r="70" spans="1:8" ht="14.25" customHeight="1" x14ac:dyDescent="0.2">
      <c r="A70" s="250"/>
      <c r="B70" s="251"/>
      <c r="C70" s="251"/>
      <c r="D70" s="231">
        <v>11</v>
      </c>
      <c r="E70" s="244" t="s">
        <v>193</v>
      </c>
      <c r="F70" s="237"/>
      <c r="G70" s="12" t="s">
        <v>152</v>
      </c>
      <c r="H70" s="13" t="s">
        <v>153</v>
      </c>
    </row>
    <row r="71" spans="1:8" ht="14.25" customHeight="1" x14ac:dyDescent="0.2">
      <c r="A71" s="250"/>
      <c r="B71" s="251"/>
      <c r="C71" s="251"/>
      <c r="D71" s="232"/>
      <c r="E71" s="241"/>
      <c r="F71" s="238"/>
      <c r="G71" s="10" t="s">
        <v>154</v>
      </c>
      <c r="H71" s="11">
        <v>0</v>
      </c>
    </row>
    <row r="72" spans="1:8" ht="14.25" customHeight="1" x14ac:dyDescent="0.2">
      <c r="A72" s="250"/>
      <c r="B72" s="251"/>
      <c r="C72" s="251"/>
      <c r="D72" s="233"/>
      <c r="E72" s="245"/>
      <c r="F72" s="239"/>
      <c r="G72" s="12" t="s">
        <v>155</v>
      </c>
      <c r="H72" s="11">
        <v>-1</v>
      </c>
    </row>
    <row r="73" spans="1:8" ht="14.25" customHeight="1" x14ac:dyDescent="0.2">
      <c r="A73" s="250"/>
      <c r="B73" s="251"/>
      <c r="C73" s="251"/>
      <c r="D73" s="231">
        <v>12</v>
      </c>
      <c r="E73" s="234" t="s">
        <v>194</v>
      </c>
      <c r="F73" s="237"/>
      <c r="G73" s="12" t="s">
        <v>152</v>
      </c>
      <c r="H73" s="13" t="s">
        <v>153</v>
      </c>
    </row>
    <row r="74" spans="1:8" ht="14.25" customHeight="1" x14ac:dyDescent="0.2">
      <c r="A74" s="250"/>
      <c r="B74" s="251"/>
      <c r="C74" s="251"/>
      <c r="D74" s="232"/>
      <c r="E74" s="235"/>
      <c r="F74" s="238"/>
      <c r="G74" s="10" t="s">
        <v>154</v>
      </c>
      <c r="H74" s="11">
        <v>0</v>
      </c>
    </row>
    <row r="75" spans="1:8" ht="14.25" customHeight="1" x14ac:dyDescent="0.2">
      <c r="A75" s="250"/>
      <c r="B75" s="251"/>
      <c r="C75" s="251"/>
      <c r="D75" s="233"/>
      <c r="E75" s="236"/>
      <c r="F75" s="239"/>
      <c r="G75" s="12" t="s">
        <v>155</v>
      </c>
      <c r="H75" s="11">
        <v>-1</v>
      </c>
    </row>
    <row r="76" spans="1:8" ht="14.25" customHeight="1" x14ac:dyDescent="0.2">
      <c r="A76" s="250"/>
      <c r="B76" s="251"/>
      <c r="C76" s="251"/>
      <c r="D76" s="231">
        <v>13</v>
      </c>
      <c r="E76" s="234" t="s">
        <v>195</v>
      </c>
      <c r="F76" s="237"/>
      <c r="G76" s="12" t="s">
        <v>152</v>
      </c>
      <c r="H76" s="13" t="s">
        <v>153</v>
      </c>
    </row>
    <row r="77" spans="1:8" ht="14.25" customHeight="1" x14ac:dyDescent="0.2">
      <c r="A77" s="250"/>
      <c r="B77" s="251"/>
      <c r="C77" s="251"/>
      <c r="D77" s="232"/>
      <c r="E77" s="235"/>
      <c r="F77" s="238"/>
      <c r="G77" s="10" t="s">
        <v>154</v>
      </c>
      <c r="H77" s="11">
        <v>0</v>
      </c>
    </row>
    <row r="78" spans="1:8" ht="14.25" customHeight="1" x14ac:dyDescent="0.2">
      <c r="A78" s="250"/>
      <c r="B78" s="251"/>
      <c r="C78" s="251"/>
      <c r="D78" s="233"/>
      <c r="E78" s="236"/>
      <c r="F78" s="239"/>
      <c r="G78" s="12" t="s">
        <v>155</v>
      </c>
      <c r="H78" s="11">
        <v>-1</v>
      </c>
    </row>
    <row r="79" spans="1:8" ht="14.25" customHeight="1" x14ac:dyDescent="0.2">
      <c r="A79" s="250"/>
      <c r="B79" s="251"/>
      <c r="C79" s="251"/>
      <c r="D79" s="231">
        <v>14</v>
      </c>
      <c r="E79" s="234" t="s">
        <v>196</v>
      </c>
      <c r="F79" s="237"/>
      <c r="G79" s="12" t="s">
        <v>152</v>
      </c>
      <c r="H79" s="13" t="s">
        <v>153</v>
      </c>
    </row>
    <row r="80" spans="1:8" ht="14.25" customHeight="1" x14ac:dyDescent="0.2">
      <c r="A80" s="250"/>
      <c r="B80" s="251"/>
      <c r="C80" s="251"/>
      <c r="D80" s="232"/>
      <c r="E80" s="235"/>
      <c r="F80" s="238"/>
      <c r="G80" s="10" t="s">
        <v>154</v>
      </c>
      <c r="H80" s="11">
        <v>0</v>
      </c>
    </row>
    <row r="81" spans="1:8" ht="14.25" customHeight="1" x14ac:dyDescent="0.2">
      <c r="A81" s="250"/>
      <c r="B81" s="251"/>
      <c r="C81" s="251"/>
      <c r="D81" s="233"/>
      <c r="E81" s="236"/>
      <c r="F81" s="239"/>
      <c r="G81" s="12" t="s">
        <v>155</v>
      </c>
      <c r="H81" s="11">
        <v>-1</v>
      </c>
    </row>
    <row r="82" spans="1:8" ht="14.25" customHeight="1" x14ac:dyDescent="0.2">
      <c r="A82" s="250"/>
      <c r="B82" s="251"/>
      <c r="C82" s="251"/>
      <c r="D82" s="231">
        <v>15</v>
      </c>
      <c r="E82" s="234" t="s">
        <v>197</v>
      </c>
      <c r="F82" s="237"/>
      <c r="G82" s="12" t="s">
        <v>152</v>
      </c>
      <c r="H82" s="13" t="s">
        <v>153</v>
      </c>
    </row>
    <row r="83" spans="1:8" ht="14.25" customHeight="1" x14ac:dyDescent="0.2">
      <c r="A83" s="250"/>
      <c r="B83" s="251"/>
      <c r="C83" s="251"/>
      <c r="D83" s="232"/>
      <c r="E83" s="235"/>
      <c r="F83" s="238"/>
      <c r="G83" s="10" t="s">
        <v>154</v>
      </c>
      <c r="H83" s="11">
        <v>0</v>
      </c>
    </row>
    <row r="84" spans="1:8" ht="14.25" customHeight="1" x14ac:dyDescent="0.2">
      <c r="A84" s="250"/>
      <c r="B84" s="251"/>
      <c r="C84" s="251"/>
      <c r="D84" s="233"/>
      <c r="E84" s="236"/>
      <c r="F84" s="239"/>
      <c r="G84" s="12" t="s">
        <v>155</v>
      </c>
      <c r="H84" s="11">
        <v>-1</v>
      </c>
    </row>
    <row r="85" spans="1:8" ht="14.25" customHeight="1" x14ac:dyDescent="0.2">
      <c r="A85" s="250"/>
      <c r="B85" s="251"/>
      <c r="C85" s="251"/>
      <c r="D85" s="231">
        <v>16</v>
      </c>
      <c r="E85" s="234" t="s">
        <v>198</v>
      </c>
      <c r="F85" s="237"/>
      <c r="G85" s="12" t="s">
        <v>152</v>
      </c>
      <c r="H85" s="13" t="s">
        <v>153</v>
      </c>
    </row>
    <row r="86" spans="1:8" ht="14.25" customHeight="1" x14ac:dyDescent="0.2">
      <c r="A86" s="252"/>
      <c r="B86" s="253"/>
      <c r="C86" s="253"/>
      <c r="D86" s="232"/>
      <c r="E86" s="235"/>
      <c r="F86" s="238"/>
      <c r="G86" s="10" t="s">
        <v>154</v>
      </c>
      <c r="H86" s="11">
        <v>0</v>
      </c>
    </row>
    <row r="87" spans="1:8" ht="14.25" customHeight="1" x14ac:dyDescent="0.2">
      <c r="A87" s="252"/>
      <c r="B87" s="253"/>
      <c r="C87" s="253"/>
      <c r="D87" s="233"/>
      <c r="E87" s="236"/>
      <c r="F87" s="239"/>
      <c r="G87" s="12" t="s">
        <v>155</v>
      </c>
      <c r="H87" s="11">
        <v>-1</v>
      </c>
    </row>
    <row r="88" spans="1:8" ht="14.25" customHeight="1" x14ac:dyDescent="0.2">
      <c r="A88" s="252"/>
      <c r="B88" s="253"/>
      <c r="C88" s="253"/>
      <c r="D88" s="231">
        <v>17</v>
      </c>
      <c r="E88" s="241" t="s">
        <v>199</v>
      </c>
      <c r="F88" s="237"/>
      <c r="G88" s="12" t="s">
        <v>152</v>
      </c>
      <c r="H88" s="13" t="s">
        <v>153</v>
      </c>
    </row>
    <row r="89" spans="1:8" ht="14.25" customHeight="1" x14ac:dyDescent="0.2">
      <c r="A89" s="252"/>
      <c r="B89" s="253"/>
      <c r="C89" s="253"/>
      <c r="D89" s="232"/>
      <c r="E89" s="241"/>
      <c r="F89" s="238"/>
      <c r="G89" s="10" t="s">
        <v>154</v>
      </c>
      <c r="H89" s="11">
        <v>0</v>
      </c>
    </row>
    <row r="90" spans="1:8" ht="14.25" customHeight="1" thickBot="1" x14ac:dyDescent="0.25">
      <c r="A90" s="254"/>
      <c r="B90" s="255"/>
      <c r="C90" s="255"/>
      <c r="D90" s="240"/>
      <c r="E90" s="242"/>
      <c r="F90" s="243"/>
      <c r="G90" s="19" t="s">
        <v>155</v>
      </c>
      <c r="H90" s="20">
        <v>-1</v>
      </c>
    </row>
    <row r="91" spans="1:8" ht="14.25" customHeight="1" x14ac:dyDescent="0.25">
      <c r="A91" s="222" t="s">
        <v>200</v>
      </c>
      <c r="B91" s="223"/>
      <c r="C91" s="223"/>
      <c r="D91" s="187">
        <v>1</v>
      </c>
      <c r="E91" s="230" t="s">
        <v>201</v>
      </c>
      <c r="F91" s="188"/>
      <c r="G91" s="25" t="s">
        <v>152</v>
      </c>
      <c r="H91" s="26" t="s">
        <v>153</v>
      </c>
    </row>
    <row r="92" spans="1:8" ht="14.25" customHeight="1" x14ac:dyDescent="0.25">
      <c r="A92" s="224"/>
      <c r="B92" s="225"/>
      <c r="C92" s="225"/>
      <c r="D92" s="179"/>
      <c r="E92" s="180"/>
      <c r="F92" s="180"/>
      <c r="G92" s="27" t="s">
        <v>154</v>
      </c>
      <c r="H92" s="28">
        <v>0</v>
      </c>
    </row>
    <row r="93" spans="1:8" ht="14.25" customHeight="1" x14ac:dyDescent="0.25">
      <c r="A93" s="224"/>
      <c r="B93" s="225"/>
      <c r="C93" s="225"/>
      <c r="D93" s="179"/>
      <c r="E93" s="180"/>
      <c r="F93" s="180"/>
      <c r="G93" s="29" t="s">
        <v>155</v>
      </c>
      <c r="H93" s="28">
        <v>-1</v>
      </c>
    </row>
    <row r="94" spans="1:8" ht="14.25" customHeight="1" x14ac:dyDescent="0.25">
      <c r="A94" s="224"/>
      <c r="B94" s="225"/>
      <c r="C94" s="225"/>
      <c r="D94" s="179">
        <v>2</v>
      </c>
      <c r="E94" s="201" t="s">
        <v>202</v>
      </c>
      <c r="F94" s="180"/>
      <c r="G94" s="29" t="s">
        <v>152</v>
      </c>
      <c r="H94" s="30" t="s">
        <v>153</v>
      </c>
    </row>
    <row r="95" spans="1:8" ht="14.25" customHeight="1" x14ac:dyDescent="0.25">
      <c r="A95" s="224"/>
      <c r="B95" s="225"/>
      <c r="C95" s="225"/>
      <c r="D95" s="179"/>
      <c r="E95" s="180"/>
      <c r="F95" s="180"/>
      <c r="G95" s="27" t="s">
        <v>154</v>
      </c>
      <c r="H95" s="28">
        <v>0</v>
      </c>
    </row>
    <row r="96" spans="1:8" ht="14.25" customHeight="1" x14ac:dyDescent="0.25">
      <c r="A96" s="224"/>
      <c r="B96" s="225"/>
      <c r="C96" s="225"/>
      <c r="D96" s="179"/>
      <c r="E96" s="180"/>
      <c r="F96" s="180"/>
      <c r="G96" s="29" t="s">
        <v>155</v>
      </c>
      <c r="H96" s="28">
        <v>-1</v>
      </c>
    </row>
    <row r="97" spans="1:8" ht="14.25" customHeight="1" x14ac:dyDescent="0.25">
      <c r="A97" s="224"/>
      <c r="B97" s="225"/>
      <c r="C97" s="225"/>
      <c r="D97" s="179">
        <v>3</v>
      </c>
      <c r="E97" s="201" t="s">
        <v>203</v>
      </c>
      <c r="F97" s="180"/>
      <c r="G97" s="29" t="s">
        <v>152</v>
      </c>
      <c r="H97" s="30" t="s">
        <v>153</v>
      </c>
    </row>
    <row r="98" spans="1:8" ht="14.25" customHeight="1" x14ac:dyDescent="0.25">
      <c r="A98" s="224"/>
      <c r="B98" s="225"/>
      <c r="C98" s="225"/>
      <c r="D98" s="179"/>
      <c r="E98" s="180"/>
      <c r="F98" s="180"/>
      <c r="G98" s="27" t="s">
        <v>154</v>
      </c>
      <c r="H98" s="28">
        <v>0</v>
      </c>
    </row>
    <row r="99" spans="1:8" ht="14.25" customHeight="1" x14ac:dyDescent="0.25">
      <c r="A99" s="224"/>
      <c r="B99" s="225"/>
      <c r="C99" s="225"/>
      <c r="D99" s="179"/>
      <c r="E99" s="180"/>
      <c r="F99" s="180"/>
      <c r="G99" s="29" t="s">
        <v>155</v>
      </c>
      <c r="H99" s="28">
        <v>-1</v>
      </c>
    </row>
    <row r="100" spans="1:8" ht="14.25" customHeight="1" x14ac:dyDescent="0.2">
      <c r="A100" s="224"/>
      <c r="B100" s="225"/>
      <c r="C100" s="225"/>
      <c r="D100" s="179">
        <v>4</v>
      </c>
      <c r="E100" s="201" t="s">
        <v>204</v>
      </c>
      <c r="F100" s="204" t="s">
        <v>205</v>
      </c>
      <c r="G100" s="202" t="s">
        <v>180</v>
      </c>
      <c r="H100" s="221" t="s">
        <v>181</v>
      </c>
    </row>
    <row r="101" spans="1:8" ht="14.25" customHeight="1" x14ac:dyDescent="0.2">
      <c r="A101" s="224"/>
      <c r="B101" s="225"/>
      <c r="C101" s="225"/>
      <c r="D101" s="179"/>
      <c r="E101" s="203"/>
      <c r="F101" s="204"/>
      <c r="G101" s="202"/>
      <c r="H101" s="221"/>
    </row>
    <row r="102" spans="1:8" ht="14.25" customHeight="1" x14ac:dyDescent="0.2">
      <c r="A102" s="224"/>
      <c r="B102" s="225"/>
      <c r="C102" s="225"/>
      <c r="D102" s="179"/>
      <c r="E102" s="203"/>
      <c r="F102" s="204"/>
      <c r="G102" s="202"/>
      <c r="H102" s="221"/>
    </row>
    <row r="103" spans="1:8" ht="14.25" customHeight="1" x14ac:dyDescent="0.2">
      <c r="A103" s="224"/>
      <c r="B103" s="225"/>
      <c r="C103" s="225"/>
      <c r="D103" s="179">
        <v>5</v>
      </c>
      <c r="E103" s="201" t="s">
        <v>206</v>
      </c>
      <c r="F103" s="204" t="s">
        <v>205</v>
      </c>
      <c r="G103" s="202" t="s">
        <v>180</v>
      </c>
      <c r="H103" s="221" t="s">
        <v>181</v>
      </c>
    </row>
    <row r="104" spans="1:8" ht="14.25" customHeight="1" x14ac:dyDescent="0.2">
      <c r="A104" s="224"/>
      <c r="B104" s="225"/>
      <c r="C104" s="225"/>
      <c r="D104" s="179"/>
      <c r="E104" s="180"/>
      <c r="F104" s="204"/>
      <c r="G104" s="202"/>
      <c r="H104" s="221"/>
    </row>
    <row r="105" spans="1:8" ht="14.25" customHeight="1" x14ac:dyDescent="0.2">
      <c r="A105" s="224"/>
      <c r="B105" s="225"/>
      <c r="C105" s="225"/>
      <c r="D105" s="179"/>
      <c r="E105" s="180"/>
      <c r="F105" s="204"/>
      <c r="G105" s="202"/>
      <c r="H105" s="221"/>
    </row>
    <row r="106" spans="1:8" ht="14.25" customHeight="1" x14ac:dyDescent="0.25">
      <c r="A106" s="224"/>
      <c r="B106" s="225"/>
      <c r="C106" s="225"/>
      <c r="D106" s="179">
        <v>6</v>
      </c>
      <c r="E106" s="201" t="s">
        <v>207</v>
      </c>
      <c r="F106" s="180"/>
      <c r="G106" s="29" t="s">
        <v>152</v>
      </c>
      <c r="H106" s="30" t="s">
        <v>208</v>
      </c>
    </row>
    <row r="107" spans="1:8" ht="14.25" customHeight="1" x14ac:dyDescent="0.25">
      <c r="A107" s="224"/>
      <c r="B107" s="225"/>
      <c r="C107" s="225"/>
      <c r="D107" s="179"/>
      <c r="E107" s="180"/>
      <c r="F107" s="180"/>
      <c r="G107" s="27" t="s">
        <v>154</v>
      </c>
      <c r="H107" s="28">
        <v>-1</v>
      </c>
    </row>
    <row r="108" spans="1:8" ht="14.25" customHeight="1" x14ac:dyDescent="0.25">
      <c r="A108" s="224"/>
      <c r="B108" s="225"/>
      <c r="C108" s="225"/>
      <c r="D108" s="179"/>
      <c r="E108" s="180"/>
      <c r="F108" s="180"/>
      <c r="G108" s="29" t="s">
        <v>155</v>
      </c>
      <c r="H108" s="28">
        <v>-2</v>
      </c>
    </row>
    <row r="109" spans="1:8" ht="14.25" customHeight="1" x14ac:dyDescent="0.25">
      <c r="A109" s="224"/>
      <c r="B109" s="225"/>
      <c r="C109" s="225"/>
      <c r="D109" s="179">
        <v>7</v>
      </c>
      <c r="E109" s="201" t="s">
        <v>209</v>
      </c>
      <c r="F109" s="180"/>
      <c r="G109" s="29" t="s">
        <v>152</v>
      </c>
      <c r="H109" s="30" t="s">
        <v>153</v>
      </c>
    </row>
    <row r="110" spans="1:8" ht="14.25" customHeight="1" x14ac:dyDescent="0.25">
      <c r="A110" s="224"/>
      <c r="B110" s="225"/>
      <c r="C110" s="225"/>
      <c r="D110" s="179"/>
      <c r="E110" s="180"/>
      <c r="F110" s="180"/>
      <c r="G110" s="27" t="s">
        <v>154</v>
      </c>
      <c r="H110" s="28">
        <v>0</v>
      </c>
    </row>
    <row r="111" spans="1:8" ht="14.25" customHeight="1" x14ac:dyDescent="0.25">
      <c r="A111" s="224"/>
      <c r="B111" s="225"/>
      <c r="C111" s="225"/>
      <c r="D111" s="179"/>
      <c r="E111" s="180"/>
      <c r="F111" s="180"/>
      <c r="G111" s="29" t="s">
        <v>155</v>
      </c>
      <c r="H111" s="28">
        <v>-1</v>
      </c>
    </row>
    <row r="112" spans="1:8" ht="14.25" customHeight="1" x14ac:dyDescent="0.2">
      <c r="A112" s="224"/>
      <c r="B112" s="225"/>
      <c r="C112" s="226"/>
      <c r="D112" s="179">
        <v>8</v>
      </c>
      <c r="E112" s="201" t="s">
        <v>210</v>
      </c>
      <c r="F112" s="204" t="s">
        <v>205</v>
      </c>
      <c r="G112" s="202" t="s">
        <v>180</v>
      </c>
      <c r="H112" s="200" t="s">
        <v>181</v>
      </c>
    </row>
    <row r="113" spans="1:8" ht="14.25" customHeight="1" x14ac:dyDescent="0.2">
      <c r="A113" s="227"/>
      <c r="B113" s="228"/>
      <c r="C113" s="229"/>
      <c r="D113" s="179"/>
      <c r="E113" s="180"/>
      <c r="F113" s="204"/>
      <c r="G113" s="202"/>
      <c r="H113" s="200"/>
    </row>
    <row r="114" spans="1:8" ht="14.25" customHeight="1" x14ac:dyDescent="0.2">
      <c r="A114" s="205" t="s">
        <v>211</v>
      </c>
      <c r="B114" s="206"/>
      <c r="C114" s="206"/>
      <c r="D114" s="179"/>
      <c r="E114" s="180"/>
      <c r="F114" s="204"/>
      <c r="G114" s="202"/>
      <c r="H114" s="200"/>
    </row>
    <row r="115" spans="1:8" ht="14.25" customHeight="1" x14ac:dyDescent="0.25">
      <c r="A115" s="205"/>
      <c r="B115" s="206"/>
      <c r="C115" s="206"/>
      <c r="D115" s="179">
        <v>9</v>
      </c>
      <c r="E115" s="201" t="s">
        <v>212</v>
      </c>
      <c r="F115" s="180"/>
      <c r="G115" s="29" t="s">
        <v>152</v>
      </c>
      <c r="H115" s="30" t="s">
        <v>153</v>
      </c>
    </row>
    <row r="116" spans="1:8" ht="14.25" customHeight="1" x14ac:dyDescent="0.25">
      <c r="A116" s="205" t="s">
        <v>213</v>
      </c>
      <c r="B116" s="206"/>
      <c r="C116" s="206"/>
      <c r="D116" s="179"/>
      <c r="E116" s="180"/>
      <c r="F116" s="180"/>
      <c r="G116" s="27" t="s">
        <v>154</v>
      </c>
      <c r="H116" s="28">
        <v>0</v>
      </c>
    </row>
    <row r="117" spans="1:8" ht="14.25" customHeight="1" x14ac:dyDescent="0.25">
      <c r="A117" s="205"/>
      <c r="B117" s="206"/>
      <c r="C117" s="206"/>
      <c r="D117" s="179"/>
      <c r="E117" s="180"/>
      <c r="F117" s="180"/>
      <c r="G117" s="29" t="s">
        <v>155</v>
      </c>
      <c r="H117" s="28">
        <v>-1</v>
      </c>
    </row>
    <row r="118" spans="1:8" ht="19.899999999999999" customHeight="1" x14ac:dyDescent="0.25">
      <c r="A118" s="205" t="s">
        <v>214</v>
      </c>
      <c r="B118" s="206"/>
      <c r="C118" s="206"/>
      <c r="D118" s="179">
        <v>10</v>
      </c>
      <c r="E118" s="201" t="s">
        <v>215</v>
      </c>
      <c r="F118" s="180"/>
      <c r="G118" s="29" t="s">
        <v>152</v>
      </c>
      <c r="H118" s="30" t="s">
        <v>153</v>
      </c>
    </row>
    <row r="119" spans="1:8" ht="19.899999999999999" customHeight="1" x14ac:dyDescent="0.25">
      <c r="A119" s="205"/>
      <c r="B119" s="206"/>
      <c r="C119" s="206"/>
      <c r="D119" s="179"/>
      <c r="E119" s="180"/>
      <c r="F119" s="180"/>
      <c r="G119" s="27" t="s">
        <v>154</v>
      </c>
      <c r="H119" s="28">
        <v>0</v>
      </c>
    </row>
    <row r="120" spans="1:8" ht="19.899999999999999" customHeight="1" x14ac:dyDescent="0.25">
      <c r="A120" s="205" t="s">
        <v>216</v>
      </c>
      <c r="B120" s="206"/>
      <c r="C120" s="206"/>
      <c r="D120" s="179"/>
      <c r="E120" s="180"/>
      <c r="F120" s="180"/>
      <c r="G120" s="29" t="s">
        <v>155</v>
      </c>
      <c r="H120" s="28">
        <v>-1</v>
      </c>
    </row>
    <row r="121" spans="1:8" ht="19.899999999999999" customHeight="1" x14ac:dyDescent="0.25">
      <c r="A121" s="205"/>
      <c r="B121" s="206"/>
      <c r="C121" s="206"/>
      <c r="D121" s="179">
        <v>11</v>
      </c>
      <c r="E121" s="201" t="s">
        <v>217</v>
      </c>
      <c r="F121" s="180"/>
      <c r="G121" s="29" t="s">
        <v>152</v>
      </c>
      <c r="H121" s="28">
        <v>0</v>
      </c>
    </row>
    <row r="122" spans="1:8" ht="19.899999999999999" customHeight="1" x14ac:dyDescent="0.25">
      <c r="A122" s="207"/>
      <c r="B122" s="208"/>
      <c r="C122" s="209"/>
      <c r="D122" s="179"/>
      <c r="E122" s="180"/>
      <c r="F122" s="180"/>
      <c r="G122" s="27" t="s">
        <v>154</v>
      </c>
      <c r="H122" s="28">
        <v>-1</v>
      </c>
    </row>
    <row r="123" spans="1:8" ht="19.899999999999999" customHeight="1" x14ac:dyDescent="0.25">
      <c r="A123" s="210"/>
      <c r="B123" s="211"/>
      <c r="C123" s="212"/>
      <c r="D123" s="179"/>
      <c r="E123" s="180"/>
      <c r="F123" s="180"/>
      <c r="G123" s="29" t="s">
        <v>180</v>
      </c>
      <c r="H123" s="28">
        <v>-2</v>
      </c>
    </row>
    <row r="124" spans="1:8" ht="14.25" customHeight="1" x14ac:dyDescent="0.25">
      <c r="A124" s="210"/>
      <c r="B124" s="211"/>
      <c r="C124" s="211"/>
      <c r="D124" s="179">
        <v>12</v>
      </c>
      <c r="E124" s="201" t="s">
        <v>218</v>
      </c>
      <c r="F124" s="180"/>
      <c r="G124" s="29" t="s">
        <v>152</v>
      </c>
      <c r="H124" s="30" t="s">
        <v>153</v>
      </c>
    </row>
    <row r="125" spans="1:8" ht="14.25" customHeight="1" x14ac:dyDescent="0.25">
      <c r="A125" s="210"/>
      <c r="B125" s="211"/>
      <c r="C125" s="211"/>
      <c r="D125" s="215"/>
      <c r="E125" s="203"/>
      <c r="F125" s="203"/>
      <c r="G125" s="27" t="s">
        <v>154</v>
      </c>
      <c r="H125" s="28">
        <v>0</v>
      </c>
    </row>
    <row r="126" spans="1:8" ht="14.25" customHeight="1" x14ac:dyDescent="0.25">
      <c r="A126" s="210"/>
      <c r="B126" s="211"/>
      <c r="C126" s="211"/>
      <c r="D126" s="215"/>
      <c r="E126" s="203"/>
      <c r="F126" s="203"/>
      <c r="G126" s="29" t="s">
        <v>155</v>
      </c>
      <c r="H126" s="28">
        <v>-1</v>
      </c>
    </row>
    <row r="127" spans="1:8" ht="14.25" customHeight="1" x14ac:dyDescent="0.2">
      <c r="A127" s="210"/>
      <c r="B127" s="211"/>
      <c r="C127" s="211"/>
      <c r="D127" s="179">
        <v>13</v>
      </c>
      <c r="E127" s="201" t="s">
        <v>219</v>
      </c>
      <c r="F127" s="204" t="s">
        <v>205</v>
      </c>
      <c r="G127" s="202" t="s">
        <v>180</v>
      </c>
      <c r="H127" s="200" t="s">
        <v>181</v>
      </c>
    </row>
    <row r="128" spans="1:8" ht="14.25" customHeight="1" x14ac:dyDescent="0.2">
      <c r="A128" s="210"/>
      <c r="B128" s="211"/>
      <c r="C128" s="211"/>
      <c r="D128" s="179"/>
      <c r="E128" s="180"/>
      <c r="F128" s="204"/>
      <c r="G128" s="202"/>
      <c r="H128" s="200"/>
    </row>
    <row r="129" spans="1:8" ht="14.25" customHeight="1" x14ac:dyDescent="0.2">
      <c r="A129" s="210"/>
      <c r="B129" s="211"/>
      <c r="C129" s="211"/>
      <c r="D129" s="179"/>
      <c r="E129" s="180"/>
      <c r="F129" s="204"/>
      <c r="G129" s="202"/>
      <c r="H129" s="200"/>
    </row>
    <row r="130" spans="1:8" ht="14.25" customHeight="1" x14ac:dyDescent="0.25">
      <c r="A130" s="210"/>
      <c r="B130" s="211"/>
      <c r="C130" s="211"/>
      <c r="D130" s="179">
        <v>14</v>
      </c>
      <c r="E130" s="201" t="s">
        <v>220</v>
      </c>
      <c r="F130" s="180"/>
      <c r="G130" s="29" t="s">
        <v>152</v>
      </c>
      <c r="H130" s="30" t="s">
        <v>153</v>
      </c>
    </row>
    <row r="131" spans="1:8" ht="14.25" customHeight="1" x14ac:dyDescent="0.25">
      <c r="A131" s="210"/>
      <c r="B131" s="211"/>
      <c r="C131" s="211"/>
      <c r="D131" s="179"/>
      <c r="E131" s="180"/>
      <c r="F131" s="180"/>
      <c r="G131" s="27" t="s">
        <v>154</v>
      </c>
      <c r="H131" s="28">
        <v>0</v>
      </c>
    </row>
    <row r="132" spans="1:8" ht="13.9" customHeight="1" x14ac:dyDescent="0.25">
      <c r="A132" s="210"/>
      <c r="B132" s="211"/>
      <c r="C132" s="211"/>
      <c r="D132" s="179"/>
      <c r="E132" s="180"/>
      <c r="F132" s="180"/>
      <c r="G132" s="29" t="s">
        <v>155</v>
      </c>
      <c r="H132" s="28">
        <v>-1</v>
      </c>
    </row>
    <row r="133" spans="1:8" ht="14.25" customHeight="1" x14ac:dyDescent="0.2">
      <c r="A133" s="210"/>
      <c r="B133" s="211"/>
      <c r="C133" s="211"/>
      <c r="D133" s="179">
        <v>15</v>
      </c>
      <c r="E133" s="201" t="s">
        <v>221</v>
      </c>
      <c r="F133" s="180"/>
      <c r="G133" s="202" t="s">
        <v>180</v>
      </c>
      <c r="H133" s="200" t="s">
        <v>181</v>
      </c>
    </row>
    <row r="134" spans="1:8" ht="14.25" customHeight="1" x14ac:dyDescent="0.2">
      <c r="A134" s="210"/>
      <c r="B134" s="211"/>
      <c r="C134" s="211"/>
      <c r="D134" s="179"/>
      <c r="E134" s="180"/>
      <c r="F134" s="180"/>
      <c r="G134" s="202"/>
      <c r="H134" s="200"/>
    </row>
    <row r="135" spans="1:8" ht="14.25" customHeight="1" x14ac:dyDescent="0.2">
      <c r="A135" s="210"/>
      <c r="B135" s="211"/>
      <c r="C135" s="211"/>
      <c r="D135" s="179"/>
      <c r="E135" s="180"/>
      <c r="F135" s="180"/>
      <c r="G135" s="202"/>
      <c r="H135" s="200"/>
    </row>
    <row r="136" spans="1:8" ht="14.25" customHeight="1" x14ac:dyDescent="0.25">
      <c r="A136" s="210"/>
      <c r="B136" s="211"/>
      <c r="C136" s="211"/>
      <c r="D136" s="179">
        <v>16</v>
      </c>
      <c r="E136" s="201" t="s">
        <v>222</v>
      </c>
      <c r="F136" s="180"/>
      <c r="G136" s="29" t="s">
        <v>152</v>
      </c>
      <c r="H136" s="30" t="s">
        <v>153</v>
      </c>
    </row>
    <row r="137" spans="1:8" ht="14.25" customHeight="1" x14ac:dyDescent="0.25">
      <c r="A137" s="210"/>
      <c r="B137" s="211"/>
      <c r="C137" s="211"/>
      <c r="D137" s="179"/>
      <c r="E137" s="180"/>
      <c r="F137" s="180"/>
      <c r="G137" s="27" t="s">
        <v>154</v>
      </c>
      <c r="H137" s="28">
        <v>0</v>
      </c>
    </row>
    <row r="138" spans="1:8" ht="14.25" customHeight="1" x14ac:dyDescent="0.25">
      <c r="A138" s="210"/>
      <c r="B138" s="211"/>
      <c r="C138" s="211"/>
      <c r="D138" s="179"/>
      <c r="E138" s="180"/>
      <c r="F138" s="180"/>
      <c r="G138" s="29" t="s">
        <v>155</v>
      </c>
      <c r="H138" s="28">
        <v>-1</v>
      </c>
    </row>
    <row r="139" spans="1:8" ht="34.9" customHeight="1" x14ac:dyDescent="0.25">
      <c r="A139" s="210"/>
      <c r="B139" s="211"/>
      <c r="C139" s="211"/>
      <c r="D139" s="179">
        <v>17</v>
      </c>
      <c r="E139" s="201" t="s">
        <v>223</v>
      </c>
      <c r="F139" s="218" t="s">
        <v>224</v>
      </c>
      <c r="G139" s="29" t="s">
        <v>152</v>
      </c>
      <c r="H139" s="30" t="s">
        <v>153</v>
      </c>
    </row>
    <row r="140" spans="1:8" ht="34.9" customHeight="1" x14ac:dyDescent="0.25">
      <c r="A140" s="210"/>
      <c r="B140" s="211"/>
      <c r="C140" s="211"/>
      <c r="D140" s="215"/>
      <c r="E140" s="203"/>
      <c r="F140" s="219"/>
      <c r="G140" s="27" t="s">
        <v>154</v>
      </c>
      <c r="H140" s="28">
        <v>0</v>
      </c>
    </row>
    <row r="141" spans="1:8" ht="34.9" customHeight="1" thickBot="1" x14ac:dyDescent="0.3">
      <c r="A141" s="213"/>
      <c r="B141" s="214"/>
      <c r="C141" s="214"/>
      <c r="D141" s="216"/>
      <c r="E141" s="217"/>
      <c r="F141" s="220"/>
      <c r="G141" s="19" t="s">
        <v>155</v>
      </c>
      <c r="H141" s="31">
        <v>-1</v>
      </c>
    </row>
    <row r="142" spans="1:8" ht="14.25" customHeight="1" x14ac:dyDescent="0.25">
      <c r="A142" s="181" t="s">
        <v>225</v>
      </c>
      <c r="B142" s="184" t="s">
        <v>226</v>
      </c>
      <c r="C142" s="186" t="s">
        <v>227</v>
      </c>
      <c r="D142" s="187">
        <v>1</v>
      </c>
      <c r="E142" s="188" t="s">
        <v>228</v>
      </c>
      <c r="F142" s="189"/>
      <c r="G142" s="25" t="s">
        <v>152</v>
      </c>
      <c r="H142" s="26" t="s">
        <v>153</v>
      </c>
    </row>
    <row r="143" spans="1:8" ht="14.25" customHeight="1" x14ac:dyDescent="0.25">
      <c r="A143" s="182"/>
      <c r="B143" s="185"/>
      <c r="C143" s="178"/>
      <c r="D143" s="179"/>
      <c r="E143" s="180"/>
      <c r="F143" s="176"/>
      <c r="G143" s="27" t="s">
        <v>154</v>
      </c>
      <c r="H143" s="28">
        <v>0</v>
      </c>
    </row>
    <row r="144" spans="1:8" ht="14.25" customHeight="1" x14ac:dyDescent="0.25">
      <c r="A144" s="182"/>
      <c r="B144" s="185"/>
      <c r="C144" s="178"/>
      <c r="D144" s="179"/>
      <c r="E144" s="180"/>
      <c r="F144" s="176"/>
      <c r="G144" s="29" t="s">
        <v>155</v>
      </c>
      <c r="H144" s="28">
        <v>-1</v>
      </c>
    </row>
    <row r="145" spans="1:8" ht="14.25" customHeight="1" x14ac:dyDescent="0.25">
      <c r="A145" s="182"/>
      <c r="B145" s="185"/>
      <c r="C145" s="178" t="s">
        <v>229</v>
      </c>
      <c r="D145" s="179">
        <v>2</v>
      </c>
      <c r="E145" s="180" t="s">
        <v>230</v>
      </c>
      <c r="F145" s="176"/>
      <c r="G145" s="29" t="s">
        <v>152</v>
      </c>
      <c r="H145" s="30" t="s">
        <v>153</v>
      </c>
    </row>
    <row r="146" spans="1:8" ht="14.25" customHeight="1" x14ac:dyDescent="0.25">
      <c r="A146" s="182"/>
      <c r="B146" s="185"/>
      <c r="C146" s="178"/>
      <c r="D146" s="179"/>
      <c r="E146" s="180"/>
      <c r="F146" s="176"/>
      <c r="G146" s="27" t="s">
        <v>154</v>
      </c>
      <c r="H146" s="28">
        <v>0</v>
      </c>
    </row>
    <row r="147" spans="1:8" ht="14.25" customHeight="1" x14ac:dyDescent="0.25">
      <c r="A147" s="182"/>
      <c r="B147" s="190" t="s">
        <v>231</v>
      </c>
      <c r="C147" s="178"/>
      <c r="D147" s="179"/>
      <c r="E147" s="180"/>
      <c r="F147" s="176"/>
      <c r="G147" s="29" t="s">
        <v>155</v>
      </c>
      <c r="H147" s="28">
        <v>-1</v>
      </c>
    </row>
    <row r="148" spans="1:8" ht="14.25" customHeight="1" x14ac:dyDescent="0.25">
      <c r="A148" s="182"/>
      <c r="B148" s="191"/>
      <c r="C148" s="193"/>
      <c r="D148" s="179">
        <v>3</v>
      </c>
      <c r="E148" s="180" t="s">
        <v>232</v>
      </c>
      <c r="F148" s="176"/>
      <c r="G148" s="29" t="s">
        <v>152</v>
      </c>
      <c r="H148" s="30" t="s">
        <v>153</v>
      </c>
    </row>
    <row r="149" spans="1:8" ht="14.25" customHeight="1" x14ac:dyDescent="0.25">
      <c r="A149" s="182"/>
      <c r="B149" s="191"/>
      <c r="C149" s="193"/>
      <c r="D149" s="179"/>
      <c r="E149" s="180"/>
      <c r="F149" s="176"/>
      <c r="G149" s="27" t="s">
        <v>154</v>
      </c>
      <c r="H149" s="28">
        <v>0</v>
      </c>
    </row>
    <row r="150" spans="1:8" ht="14.25" customHeight="1" x14ac:dyDescent="0.25">
      <c r="A150" s="182"/>
      <c r="B150" s="191"/>
      <c r="C150" s="194"/>
      <c r="D150" s="179"/>
      <c r="E150" s="180"/>
      <c r="F150" s="176"/>
      <c r="G150" s="29" t="s">
        <v>155</v>
      </c>
      <c r="H150" s="28">
        <v>-1</v>
      </c>
    </row>
    <row r="151" spans="1:8" ht="14.25" customHeight="1" x14ac:dyDescent="0.25">
      <c r="A151" s="182"/>
      <c r="B151" s="192"/>
      <c r="C151" s="178" t="s">
        <v>233</v>
      </c>
      <c r="D151" s="179">
        <v>4</v>
      </c>
      <c r="E151" s="180" t="s">
        <v>234</v>
      </c>
      <c r="F151" s="176"/>
      <c r="G151" s="29" t="s">
        <v>152</v>
      </c>
      <c r="H151" s="30" t="s">
        <v>153</v>
      </c>
    </row>
    <row r="152" spans="1:8" ht="14.25" customHeight="1" x14ac:dyDescent="0.25">
      <c r="A152" s="182"/>
      <c r="B152" s="195" t="s">
        <v>235</v>
      </c>
      <c r="C152" s="178"/>
      <c r="D152" s="179"/>
      <c r="E152" s="180"/>
      <c r="F152" s="176"/>
      <c r="G152" s="27" t="s">
        <v>154</v>
      </c>
      <c r="H152" s="28">
        <v>0</v>
      </c>
    </row>
    <row r="153" spans="1:8" ht="14.25" customHeight="1" x14ac:dyDescent="0.25">
      <c r="A153" s="182"/>
      <c r="B153" s="195"/>
      <c r="C153" s="178"/>
      <c r="D153" s="179"/>
      <c r="E153" s="180"/>
      <c r="F153" s="176"/>
      <c r="G153" s="29" t="s">
        <v>155</v>
      </c>
      <c r="H153" s="28">
        <v>-1</v>
      </c>
    </row>
    <row r="154" spans="1:8" ht="14.25" customHeight="1" x14ac:dyDescent="0.25">
      <c r="A154" s="182"/>
      <c r="B154" s="195"/>
      <c r="C154" s="178" t="s">
        <v>236</v>
      </c>
      <c r="D154" s="179">
        <v>5</v>
      </c>
      <c r="E154" s="180" t="s">
        <v>237</v>
      </c>
      <c r="F154" s="176"/>
      <c r="G154" s="29" t="s">
        <v>152</v>
      </c>
      <c r="H154" s="30" t="s">
        <v>153</v>
      </c>
    </row>
    <row r="155" spans="1:8" ht="14.25" customHeight="1" x14ac:dyDescent="0.25">
      <c r="A155" s="182"/>
      <c r="B155" s="195"/>
      <c r="C155" s="178"/>
      <c r="D155" s="179"/>
      <c r="E155" s="180"/>
      <c r="F155" s="176"/>
      <c r="G155" s="27" t="s">
        <v>154</v>
      </c>
      <c r="H155" s="28">
        <v>0</v>
      </c>
    </row>
    <row r="156" spans="1:8" ht="14.25" customHeight="1" x14ac:dyDescent="0.25">
      <c r="A156" s="182"/>
      <c r="B156" s="195"/>
      <c r="C156" s="178"/>
      <c r="D156" s="179"/>
      <c r="E156" s="180"/>
      <c r="F156" s="176"/>
      <c r="G156" s="29" t="s">
        <v>155</v>
      </c>
      <c r="H156" s="28">
        <v>-1</v>
      </c>
    </row>
    <row r="157" spans="1:8" ht="14.25" customHeight="1" x14ac:dyDescent="0.25">
      <c r="A157" s="182"/>
      <c r="B157" s="195"/>
      <c r="C157" s="178" t="s">
        <v>238</v>
      </c>
      <c r="D157" s="179">
        <v>6</v>
      </c>
      <c r="E157" s="180" t="s">
        <v>239</v>
      </c>
      <c r="F157" s="176"/>
      <c r="G157" s="29" t="s">
        <v>152</v>
      </c>
      <c r="H157" s="30" t="s">
        <v>153</v>
      </c>
    </row>
    <row r="158" spans="1:8" ht="14.25" customHeight="1" x14ac:dyDescent="0.25">
      <c r="A158" s="182"/>
      <c r="B158" s="195" t="s">
        <v>240</v>
      </c>
      <c r="C158" s="178"/>
      <c r="D158" s="179"/>
      <c r="E158" s="180"/>
      <c r="F158" s="176"/>
      <c r="G158" s="27" t="s">
        <v>154</v>
      </c>
      <c r="H158" s="28">
        <v>0</v>
      </c>
    </row>
    <row r="159" spans="1:8" ht="14.25" customHeight="1" x14ac:dyDescent="0.25">
      <c r="A159" s="182"/>
      <c r="B159" s="195"/>
      <c r="C159" s="178"/>
      <c r="D159" s="179"/>
      <c r="E159" s="180"/>
      <c r="F159" s="176"/>
      <c r="G159" s="29" t="s">
        <v>155</v>
      </c>
      <c r="H159" s="28">
        <v>-1</v>
      </c>
    </row>
    <row r="160" spans="1:8" ht="14.25" customHeight="1" x14ac:dyDescent="0.25">
      <c r="A160" s="182"/>
      <c r="B160" s="195"/>
      <c r="C160" s="178" t="s">
        <v>241</v>
      </c>
      <c r="D160" s="179">
        <v>7</v>
      </c>
      <c r="E160" s="180" t="s">
        <v>242</v>
      </c>
      <c r="F160" s="176"/>
      <c r="G160" s="29" t="s">
        <v>152</v>
      </c>
      <c r="H160" s="30" t="s">
        <v>153</v>
      </c>
    </row>
    <row r="161" spans="1:8" ht="14.25" customHeight="1" x14ac:dyDescent="0.25">
      <c r="A161" s="182"/>
      <c r="B161" s="195"/>
      <c r="C161" s="178"/>
      <c r="D161" s="179"/>
      <c r="E161" s="180"/>
      <c r="F161" s="176"/>
      <c r="G161" s="27" t="s">
        <v>154</v>
      </c>
      <c r="H161" s="28">
        <v>0</v>
      </c>
    </row>
    <row r="162" spans="1:8" ht="14.25" customHeight="1" thickBot="1" x14ac:dyDescent="0.3">
      <c r="A162" s="183"/>
      <c r="B162" s="196"/>
      <c r="C162" s="197"/>
      <c r="D162" s="198"/>
      <c r="E162" s="199"/>
      <c r="F162" s="177"/>
      <c r="G162" s="32" t="s">
        <v>155</v>
      </c>
      <c r="H162" s="31">
        <v>-1</v>
      </c>
    </row>
    <row r="165" spans="1:8" ht="14.25" customHeight="1" x14ac:dyDescent="0.25">
      <c r="D165" s="33"/>
    </row>
    <row r="166" spans="1:8" ht="14.25" customHeight="1" x14ac:dyDescent="0.25">
      <c r="D166" s="33"/>
      <c r="E166" s="33"/>
      <c r="F166" s="35"/>
      <c r="G166" s="33"/>
    </row>
    <row r="167" spans="1:8" ht="14.25" customHeight="1" x14ac:dyDescent="0.25">
      <c r="D167" s="33"/>
      <c r="E167" s="33"/>
      <c r="F167" s="35"/>
      <c r="G167" s="33"/>
    </row>
    <row r="168" spans="1:8" ht="14.25" customHeight="1" x14ac:dyDescent="0.25">
      <c r="D168" s="33"/>
      <c r="E168" s="33"/>
      <c r="F168" s="35"/>
      <c r="G168" s="33"/>
    </row>
    <row r="169" spans="1:8" ht="14.25" customHeight="1" x14ac:dyDescent="0.25">
      <c r="D169" s="33"/>
      <c r="E169" s="33"/>
      <c r="F169" s="35"/>
      <c r="G169" s="33"/>
    </row>
    <row r="170" spans="1:8" ht="14.25" customHeight="1" x14ac:dyDescent="0.25">
      <c r="D170" s="33"/>
      <c r="E170" s="33"/>
      <c r="F170" s="35"/>
      <c r="G170" s="33"/>
    </row>
    <row r="171" spans="1:8" ht="14.25" customHeight="1" x14ac:dyDescent="0.25">
      <c r="D171" s="33"/>
      <c r="E171" s="33"/>
      <c r="F171" s="35"/>
      <c r="G171" s="33"/>
    </row>
  </sheetData>
  <mergeCells count="201">
    <mergeCell ref="F8:F10"/>
    <mergeCell ref="D11:D13"/>
    <mergeCell ref="E11:E13"/>
    <mergeCell ref="F11:F13"/>
    <mergeCell ref="A14:C14"/>
    <mergeCell ref="A15:C15"/>
    <mergeCell ref="B1:C1"/>
    <mergeCell ref="A2:C13"/>
    <mergeCell ref="D2:D4"/>
    <mergeCell ref="E2:E4"/>
    <mergeCell ref="F2:F4"/>
    <mergeCell ref="D5:D7"/>
    <mergeCell ref="E5:E7"/>
    <mergeCell ref="F5:F7"/>
    <mergeCell ref="D8:D10"/>
    <mergeCell ref="E8:E10"/>
    <mergeCell ref="A16:C18"/>
    <mergeCell ref="D16:D18"/>
    <mergeCell ref="E16:E18"/>
    <mergeCell ref="F16:F18"/>
    <mergeCell ref="A19:C27"/>
    <mergeCell ref="D19:D21"/>
    <mergeCell ref="E19:E21"/>
    <mergeCell ref="F19:F21"/>
    <mergeCell ref="D22:D24"/>
    <mergeCell ref="E22:E24"/>
    <mergeCell ref="F22:F24"/>
    <mergeCell ref="D25:D27"/>
    <mergeCell ref="E25:E27"/>
    <mergeCell ref="F25:F27"/>
    <mergeCell ref="G37:G39"/>
    <mergeCell ref="H37:H39"/>
    <mergeCell ref="A38:C39"/>
    <mergeCell ref="F31:F33"/>
    <mergeCell ref="A32:C33"/>
    <mergeCell ref="A34:C35"/>
    <mergeCell ref="D34:D36"/>
    <mergeCell ref="E34:E36"/>
    <mergeCell ref="F34:F36"/>
    <mergeCell ref="A36:C36"/>
    <mergeCell ref="A28:C31"/>
    <mergeCell ref="D28:D30"/>
    <mergeCell ref="E28:E30"/>
    <mergeCell ref="F28:F30"/>
    <mergeCell ref="D31:D33"/>
    <mergeCell ref="E31:E33"/>
    <mergeCell ref="D37:D39"/>
    <mergeCell ref="E37:E39"/>
    <mergeCell ref="F37:F39"/>
    <mergeCell ref="D49:D51"/>
    <mergeCell ref="E49:E51"/>
    <mergeCell ref="F49:F51"/>
    <mergeCell ref="D52:D54"/>
    <mergeCell ref="E52:E54"/>
    <mergeCell ref="F52:F54"/>
    <mergeCell ref="A40:C90"/>
    <mergeCell ref="D40:D42"/>
    <mergeCell ref="E40:E42"/>
    <mergeCell ref="F40:F42"/>
    <mergeCell ref="D43:D45"/>
    <mergeCell ref="E43:E45"/>
    <mergeCell ref="F43:F45"/>
    <mergeCell ref="D46:D48"/>
    <mergeCell ref="E46:E48"/>
    <mergeCell ref="F46:F48"/>
    <mergeCell ref="D61:D63"/>
    <mergeCell ref="E61:E63"/>
    <mergeCell ref="F61:F63"/>
    <mergeCell ref="D64:D66"/>
    <mergeCell ref="E64:E66"/>
    <mergeCell ref="F64:F66"/>
    <mergeCell ref="D55:D57"/>
    <mergeCell ref="E55:E57"/>
    <mergeCell ref="F55:F57"/>
    <mergeCell ref="D58:D60"/>
    <mergeCell ref="E58:E60"/>
    <mergeCell ref="F58:F60"/>
    <mergeCell ref="D73:D75"/>
    <mergeCell ref="E73:E75"/>
    <mergeCell ref="F73:F75"/>
    <mergeCell ref="D76:D78"/>
    <mergeCell ref="E76:E78"/>
    <mergeCell ref="F76:F78"/>
    <mergeCell ref="D67:D69"/>
    <mergeCell ref="E67:E69"/>
    <mergeCell ref="F67:F69"/>
    <mergeCell ref="D70:D72"/>
    <mergeCell ref="E70:E72"/>
    <mergeCell ref="F70:F72"/>
    <mergeCell ref="D85:D87"/>
    <mergeCell ref="E85:E87"/>
    <mergeCell ref="F85:F87"/>
    <mergeCell ref="D88:D90"/>
    <mergeCell ref="E88:E90"/>
    <mergeCell ref="F88:F90"/>
    <mergeCell ref="D79:D81"/>
    <mergeCell ref="E79:E81"/>
    <mergeCell ref="F79:F81"/>
    <mergeCell ref="D82:D84"/>
    <mergeCell ref="E82:E84"/>
    <mergeCell ref="F82:F84"/>
    <mergeCell ref="D97:D99"/>
    <mergeCell ref="E97:E99"/>
    <mergeCell ref="F97:F99"/>
    <mergeCell ref="D106:D108"/>
    <mergeCell ref="E106:E108"/>
    <mergeCell ref="F106:F108"/>
    <mergeCell ref="D109:D111"/>
    <mergeCell ref="E109:E111"/>
    <mergeCell ref="F109:F111"/>
    <mergeCell ref="D100:D102"/>
    <mergeCell ref="E100:E102"/>
    <mergeCell ref="F100:F102"/>
    <mergeCell ref="G100:G102"/>
    <mergeCell ref="H100:H102"/>
    <mergeCell ref="D103:D105"/>
    <mergeCell ref="E103:E105"/>
    <mergeCell ref="F103:F105"/>
    <mergeCell ref="G103:G105"/>
    <mergeCell ref="H103:H105"/>
    <mergeCell ref="A91:C113"/>
    <mergeCell ref="D91:D93"/>
    <mergeCell ref="E91:E93"/>
    <mergeCell ref="F91:F93"/>
    <mergeCell ref="D94:D96"/>
    <mergeCell ref="D112:D114"/>
    <mergeCell ref="E112:E114"/>
    <mergeCell ref="F112:F114"/>
    <mergeCell ref="G112:G114"/>
    <mergeCell ref="H112:H114"/>
    <mergeCell ref="A114:C115"/>
    <mergeCell ref="D115:D117"/>
    <mergeCell ref="E115:E117"/>
    <mergeCell ref="F115:F117"/>
    <mergeCell ref="A116:C117"/>
    <mergeCell ref="E94:E96"/>
    <mergeCell ref="F94:F96"/>
    <mergeCell ref="E124:E126"/>
    <mergeCell ref="F124:F126"/>
    <mergeCell ref="D127:D129"/>
    <mergeCell ref="E127:E129"/>
    <mergeCell ref="F127:F129"/>
    <mergeCell ref="G127:G129"/>
    <mergeCell ref="A118:C119"/>
    <mergeCell ref="D118:D120"/>
    <mergeCell ref="E118:E120"/>
    <mergeCell ref="F118:F120"/>
    <mergeCell ref="A120:C121"/>
    <mergeCell ref="D121:D123"/>
    <mergeCell ref="E121:E123"/>
    <mergeCell ref="F121:F123"/>
    <mergeCell ref="A122:C141"/>
    <mergeCell ref="D124:D126"/>
    <mergeCell ref="D136:D138"/>
    <mergeCell ref="E136:E138"/>
    <mergeCell ref="F136:F138"/>
    <mergeCell ref="D139:D141"/>
    <mergeCell ref="E139:E141"/>
    <mergeCell ref="F139:F141"/>
    <mergeCell ref="H127:H129"/>
    <mergeCell ref="D130:D132"/>
    <mergeCell ref="E130:E132"/>
    <mergeCell ref="F130:F132"/>
    <mergeCell ref="D133:D135"/>
    <mergeCell ref="E133:E135"/>
    <mergeCell ref="F133:F135"/>
    <mergeCell ref="G133:G135"/>
    <mergeCell ref="H133:H135"/>
    <mergeCell ref="A142:A162"/>
    <mergeCell ref="B142:B146"/>
    <mergeCell ref="C142:C144"/>
    <mergeCell ref="D142:D144"/>
    <mergeCell ref="E142:E144"/>
    <mergeCell ref="F142:F144"/>
    <mergeCell ref="C145:C147"/>
    <mergeCell ref="D145:D147"/>
    <mergeCell ref="E145:E147"/>
    <mergeCell ref="F145:F147"/>
    <mergeCell ref="B147:B151"/>
    <mergeCell ref="C148:C150"/>
    <mergeCell ref="D148:D150"/>
    <mergeCell ref="E148:E150"/>
    <mergeCell ref="F148:F150"/>
    <mergeCell ref="C151:C153"/>
    <mergeCell ref="D151:D153"/>
    <mergeCell ref="E151:E153"/>
    <mergeCell ref="F151:F153"/>
    <mergeCell ref="B152:B157"/>
    <mergeCell ref="B158:B162"/>
    <mergeCell ref="C160:C162"/>
    <mergeCell ref="D160:D162"/>
    <mergeCell ref="E160:E162"/>
    <mergeCell ref="F160:F162"/>
    <mergeCell ref="C154:C156"/>
    <mergeCell ref="D154:D156"/>
    <mergeCell ref="E154:E156"/>
    <mergeCell ref="F154:F156"/>
    <mergeCell ref="C157:C159"/>
    <mergeCell ref="D157:D159"/>
    <mergeCell ref="E157:E159"/>
    <mergeCell ref="F157:F159"/>
  </mergeCells>
  <printOptions horizontalCentered="1"/>
  <pageMargins left="0.39370078740157483" right="0.39370078740157483" top="1.1811023622047245" bottom="0.78740157480314965" header="0.78740157480314965" footer="0.59055118110236227"/>
  <pageSetup paperSize="9" scale="67" fitToHeight="4" orientation="landscape" verticalDpi="200" r:id="rId1"/>
  <headerFooter>
    <oddHeader>&amp;C&amp;"Arial,Grassetto"&amp;20Allegato n. 3: Elenco regionale delle attrezzature</oddHeader>
    <oddFooter>&amp;C&amp;"Arial,Grassetto"&amp;16pag. n. &amp;P di &amp;N</oddFooter>
  </headerFooter>
  <rowBreaks count="3" manualBreakCount="3">
    <brk id="36" max="16383" man="1"/>
    <brk id="81" max="16383" man="1"/>
    <brk id="1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K13"/>
  <sheetViews>
    <sheetView workbookViewId="0">
      <selection activeCell="C5" sqref="C5:C6"/>
    </sheetView>
  </sheetViews>
  <sheetFormatPr defaultColWidth="8.85546875" defaultRowHeight="12.75" x14ac:dyDescent="0.2"/>
  <cols>
    <col min="1" max="1" width="15.7109375" style="9" customWidth="1"/>
    <col min="2" max="2" width="18.5703125" style="9" customWidth="1"/>
    <col min="3" max="3" width="17.28515625" style="9" customWidth="1"/>
    <col min="4" max="4" width="2.85546875" style="9" customWidth="1"/>
    <col min="5" max="5" width="19.85546875" style="9" customWidth="1"/>
    <col min="6" max="10" width="8.85546875" style="9"/>
    <col min="11" max="11" width="10.5703125" style="9" customWidth="1"/>
    <col min="12" max="12" width="9.140625" style="9" customWidth="1"/>
    <col min="13" max="14" width="8.85546875" style="9"/>
    <col min="15" max="15" width="19.28515625" style="9" bestFit="1" customWidth="1"/>
    <col min="16" max="16384" width="8.85546875" style="9"/>
  </cols>
  <sheetData>
    <row r="1" spans="1:11" x14ac:dyDescent="0.2">
      <c r="E1" s="303" t="s">
        <v>243</v>
      </c>
      <c r="F1" s="303"/>
      <c r="G1" s="303"/>
      <c r="H1" s="303"/>
      <c r="I1" s="303"/>
      <c r="J1" s="303"/>
    </row>
    <row r="2" spans="1:11" ht="57" customHeight="1" x14ac:dyDescent="0.2">
      <c r="A2" s="36" t="s">
        <v>244</v>
      </c>
      <c r="B2" s="37" t="s">
        <v>245</v>
      </c>
      <c r="E2" s="38" t="s">
        <v>246</v>
      </c>
      <c r="F2" s="39">
        <v>3</v>
      </c>
      <c r="G2" s="39">
        <v>2</v>
      </c>
      <c r="H2" s="39">
        <v>1</v>
      </c>
      <c r="I2" s="39">
        <v>0</v>
      </c>
      <c r="J2" s="39">
        <v>-1</v>
      </c>
    </row>
    <row r="3" spans="1:11" ht="15.75" x14ac:dyDescent="0.2">
      <c r="A3" s="40" t="s">
        <v>247</v>
      </c>
      <c r="B3" s="41" t="s">
        <v>153</v>
      </c>
      <c r="E3" s="40" t="s">
        <v>248</v>
      </c>
      <c r="F3" s="40" t="s">
        <v>57</v>
      </c>
      <c r="G3" s="40" t="s">
        <v>58</v>
      </c>
      <c r="H3" s="40" t="s">
        <v>138</v>
      </c>
      <c r="I3" s="40" t="s">
        <v>139</v>
      </c>
      <c r="J3" s="40" t="s">
        <v>56</v>
      </c>
    </row>
    <row r="4" spans="1:11" ht="15.75" x14ac:dyDescent="0.2">
      <c r="A4" s="42" t="s">
        <v>249</v>
      </c>
      <c r="B4" s="43">
        <v>0</v>
      </c>
      <c r="K4" s="44"/>
    </row>
    <row r="5" spans="1:11" ht="15.75" x14ac:dyDescent="0.2">
      <c r="A5" s="40" t="s">
        <v>250</v>
      </c>
      <c r="B5" s="43">
        <v>-1</v>
      </c>
    </row>
    <row r="6" spans="1:11" ht="15.75" x14ac:dyDescent="0.2">
      <c r="A6" s="40" t="s">
        <v>180</v>
      </c>
      <c r="B6" s="43">
        <v>-2</v>
      </c>
    </row>
    <row r="8" spans="1:11" x14ac:dyDescent="0.2">
      <c r="E8" s="45"/>
      <c r="F8" s="45"/>
      <c r="G8" s="45"/>
      <c r="H8" s="45"/>
      <c r="I8" s="45"/>
      <c r="J8" s="45"/>
      <c r="K8" s="45"/>
    </row>
    <row r="9" spans="1:11" ht="21" customHeight="1" thickBot="1" x14ac:dyDescent="0.25">
      <c r="B9" s="304" t="s">
        <v>251</v>
      </c>
      <c r="C9" s="46" t="s">
        <v>252</v>
      </c>
      <c r="D9" s="47"/>
      <c r="E9" s="45"/>
      <c r="F9" s="45"/>
      <c r="G9" s="45"/>
      <c r="H9" s="45"/>
      <c r="I9" s="45"/>
      <c r="J9" s="45"/>
      <c r="K9" s="45"/>
    </row>
    <row r="10" spans="1:11" ht="21" customHeight="1" x14ac:dyDescent="0.2">
      <c r="B10" s="305"/>
      <c r="C10" s="48" t="s">
        <v>253</v>
      </c>
      <c r="D10" s="47"/>
      <c r="E10" s="45"/>
      <c r="F10" s="45"/>
      <c r="G10" s="45"/>
      <c r="H10" s="45"/>
      <c r="I10" s="45"/>
      <c r="J10" s="45"/>
    </row>
    <row r="11" spans="1:11" x14ac:dyDescent="0.2">
      <c r="E11" s="45"/>
      <c r="F11" s="45"/>
      <c r="G11" s="45"/>
      <c r="H11" s="45"/>
      <c r="I11" s="45"/>
      <c r="J11" s="45"/>
    </row>
    <row r="12" spans="1:11" x14ac:dyDescent="0.2">
      <c r="E12" s="45"/>
      <c r="F12" s="45"/>
      <c r="G12" s="45"/>
      <c r="H12" s="45"/>
      <c r="I12" s="45"/>
      <c r="J12" s="45"/>
      <c r="K12" s="44"/>
    </row>
    <row r="13" spans="1:11" x14ac:dyDescent="0.2">
      <c r="C13" s="49"/>
      <c r="E13" s="45"/>
      <c r="F13" s="45"/>
      <c r="G13" s="45"/>
      <c r="H13" s="45"/>
      <c r="I13" s="45"/>
      <c r="J13" s="45"/>
    </row>
  </sheetData>
  <mergeCells count="2">
    <mergeCell ref="E1:J1"/>
    <mergeCell ref="B9:B10"/>
  </mergeCells>
  <printOptions horizontalCentered="1"/>
  <pageMargins left="0.70866141732283472" right="0.70866141732283472" top="1.3385826771653544" bottom="0.74803149606299213" header="0.70866141732283472" footer="0.31496062992125984"/>
  <pageSetup paperSize="9" orientation="landscape" r:id="rId1"/>
  <headerFooter>
    <oddHeader>&amp;C&amp;"Arial,Grassetto"&amp;18ALGORITMO Indicatore Tecnologia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F36"/>
  <sheetViews>
    <sheetView workbookViewId="0">
      <pane xSplit="2" ySplit="4" topLeftCell="C5" activePane="bottomRight" state="frozen"/>
      <selection activeCell="C5" sqref="C5:C6"/>
      <selection pane="topRight" activeCell="C5" sqref="C5:C6"/>
      <selection pane="bottomLeft" activeCell="C5" sqref="C5:C6"/>
      <selection pane="bottomRight" activeCell="C5" sqref="C5:C6"/>
    </sheetView>
  </sheetViews>
  <sheetFormatPr defaultColWidth="8.85546875" defaultRowHeight="12.75" x14ac:dyDescent="0.2"/>
  <cols>
    <col min="1" max="1" width="8.85546875" style="9"/>
    <col min="2" max="2" width="47.140625" style="9" customWidth="1"/>
    <col min="3" max="3" width="9.85546875" style="9" bestFit="1" customWidth="1"/>
    <col min="4" max="4" width="11.85546875" style="9" bestFit="1" customWidth="1"/>
    <col min="5" max="5" width="12.28515625" style="9" customWidth="1"/>
    <col min="6" max="6" width="11.28515625" style="9" customWidth="1"/>
    <col min="7" max="16384" width="8.85546875" style="9"/>
  </cols>
  <sheetData>
    <row r="1" spans="1:6" x14ac:dyDescent="0.2">
      <c r="B1" s="306" t="s">
        <v>254</v>
      </c>
      <c r="C1" s="306"/>
      <c r="D1" s="306"/>
      <c r="E1" s="306"/>
      <c r="F1" s="306"/>
    </row>
    <row r="3" spans="1:6" x14ac:dyDescent="0.2">
      <c r="B3" s="50" t="s">
        <v>255</v>
      </c>
    </row>
    <row r="4" spans="1:6" ht="34.9" customHeight="1" x14ac:dyDescent="0.2">
      <c r="A4" s="40" t="s">
        <v>256</v>
      </c>
      <c r="B4" s="40" t="s">
        <v>257</v>
      </c>
      <c r="C4" s="51" t="s">
        <v>258</v>
      </c>
      <c r="D4" s="40" t="s">
        <v>149</v>
      </c>
      <c r="E4" s="51" t="s">
        <v>131</v>
      </c>
      <c r="F4" s="51" t="s">
        <v>246</v>
      </c>
    </row>
    <row r="5" spans="1:6" x14ac:dyDescent="0.2">
      <c r="A5" s="29">
        <v>1</v>
      </c>
      <c r="B5" s="52" t="s">
        <v>259</v>
      </c>
      <c r="C5" s="12">
        <v>2</v>
      </c>
      <c r="D5" s="12">
        <v>1</v>
      </c>
      <c r="E5" s="307">
        <f>(SUM(D5:D10)/A10)</f>
        <v>0.33333333333333331</v>
      </c>
      <c r="F5" s="190" t="s">
        <v>260</v>
      </c>
    </row>
    <row r="6" spans="1:6" x14ac:dyDescent="0.2">
      <c r="A6" s="29">
        <v>2</v>
      </c>
      <c r="B6" s="52" t="s">
        <v>259</v>
      </c>
      <c r="C6" s="12">
        <v>10</v>
      </c>
      <c r="D6" s="12">
        <v>0</v>
      </c>
      <c r="E6" s="308"/>
      <c r="F6" s="310"/>
    </row>
    <row r="7" spans="1:6" x14ac:dyDescent="0.2">
      <c r="A7" s="29">
        <v>3</v>
      </c>
      <c r="B7" s="53" t="s">
        <v>261</v>
      </c>
      <c r="C7" s="12">
        <v>1</v>
      </c>
      <c r="D7" s="12">
        <v>1</v>
      </c>
      <c r="E7" s="308"/>
      <c r="F7" s="310"/>
    </row>
    <row r="8" spans="1:6" x14ac:dyDescent="0.2">
      <c r="A8" s="29">
        <v>4</v>
      </c>
      <c r="B8" s="53" t="s">
        <v>261</v>
      </c>
      <c r="C8" s="12">
        <v>15</v>
      </c>
      <c r="D8" s="12">
        <v>-1</v>
      </c>
      <c r="E8" s="308"/>
      <c r="F8" s="310"/>
    </row>
    <row r="9" spans="1:6" ht="38.25" x14ac:dyDescent="0.2">
      <c r="A9" s="29">
        <v>5</v>
      </c>
      <c r="B9" s="54" t="s">
        <v>262</v>
      </c>
      <c r="C9" s="12">
        <v>5</v>
      </c>
      <c r="D9" s="12">
        <v>1</v>
      </c>
      <c r="E9" s="308"/>
      <c r="F9" s="310"/>
    </row>
    <row r="10" spans="1:6" ht="38.25" x14ac:dyDescent="0.2">
      <c r="A10" s="29">
        <v>6</v>
      </c>
      <c r="B10" s="54" t="s">
        <v>262</v>
      </c>
      <c r="C10" s="12">
        <v>6</v>
      </c>
      <c r="D10" s="12">
        <v>0</v>
      </c>
      <c r="E10" s="309"/>
      <c r="F10" s="311"/>
    </row>
    <row r="14" spans="1:6" x14ac:dyDescent="0.2">
      <c r="B14" s="306" t="s">
        <v>263</v>
      </c>
      <c r="C14" s="306"/>
      <c r="D14" s="306"/>
      <c r="E14" s="306"/>
      <c r="F14" s="306"/>
    </row>
    <row r="16" spans="1:6" ht="25.5" x14ac:dyDescent="0.2">
      <c r="B16" s="55" t="s">
        <v>264</v>
      </c>
    </row>
    <row r="17" spans="1:6" ht="34.9" customHeight="1" x14ac:dyDescent="0.2">
      <c r="A17" s="40" t="s">
        <v>256</v>
      </c>
      <c r="B17" s="40" t="s">
        <v>257</v>
      </c>
      <c r="C17" s="51" t="s">
        <v>258</v>
      </c>
      <c r="D17" s="40" t="s">
        <v>149</v>
      </c>
      <c r="E17" s="51" t="s">
        <v>131</v>
      </c>
      <c r="F17" s="51" t="s">
        <v>246</v>
      </c>
    </row>
    <row r="18" spans="1:6" ht="12.75" customHeight="1" x14ac:dyDescent="0.2">
      <c r="A18" s="29">
        <v>1</v>
      </c>
      <c r="B18" s="56" t="s">
        <v>265</v>
      </c>
      <c r="C18" s="12">
        <v>1</v>
      </c>
      <c r="D18" s="12">
        <v>1</v>
      </c>
      <c r="E18" s="307">
        <f>(SUM(D18:D24)/A24)</f>
        <v>0.2857142857142857</v>
      </c>
      <c r="F18" s="190" t="s">
        <v>260</v>
      </c>
    </row>
    <row r="19" spans="1:6" x14ac:dyDescent="0.2">
      <c r="A19" s="29">
        <v>2</v>
      </c>
      <c r="B19" s="56" t="s">
        <v>265</v>
      </c>
      <c r="C19" s="12">
        <v>7</v>
      </c>
      <c r="D19" s="12">
        <v>0</v>
      </c>
      <c r="E19" s="308"/>
      <c r="F19" s="191"/>
    </row>
    <row r="20" spans="1:6" x14ac:dyDescent="0.2">
      <c r="A20" s="29">
        <v>3</v>
      </c>
      <c r="B20" s="56" t="s">
        <v>266</v>
      </c>
      <c r="C20" s="40" t="s">
        <v>180</v>
      </c>
      <c r="D20" s="12">
        <v>-2</v>
      </c>
      <c r="E20" s="308"/>
      <c r="F20" s="191"/>
    </row>
    <row r="21" spans="1:6" x14ac:dyDescent="0.2">
      <c r="A21" s="29">
        <v>4</v>
      </c>
      <c r="B21" s="56" t="s">
        <v>267</v>
      </c>
      <c r="C21" s="12">
        <v>2</v>
      </c>
      <c r="D21" s="12">
        <v>1</v>
      </c>
      <c r="E21" s="308"/>
      <c r="F21" s="191"/>
    </row>
    <row r="22" spans="1:6" x14ac:dyDescent="0.2">
      <c r="A22" s="29">
        <v>5</v>
      </c>
      <c r="B22" s="56" t="s">
        <v>267</v>
      </c>
      <c r="C22" s="12">
        <v>5</v>
      </c>
      <c r="D22" s="12">
        <v>1</v>
      </c>
      <c r="E22" s="308"/>
      <c r="F22" s="191"/>
    </row>
    <row r="23" spans="1:6" x14ac:dyDescent="0.2">
      <c r="A23" s="29">
        <v>6</v>
      </c>
      <c r="B23" s="56" t="s">
        <v>223</v>
      </c>
      <c r="C23" s="12">
        <v>1</v>
      </c>
      <c r="D23" s="12">
        <v>1</v>
      </c>
      <c r="E23" s="308"/>
      <c r="F23" s="191"/>
    </row>
    <row r="24" spans="1:6" x14ac:dyDescent="0.2">
      <c r="A24" s="29">
        <v>7</v>
      </c>
      <c r="B24" s="56" t="s">
        <v>223</v>
      </c>
      <c r="C24" s="12">
        <v>7</v>
      </c>
      <c r="D24" s="12">
        <v>0</v>
      </c>
      <c r="E24" s="309"/>
      <c r="F24" s="192"/>
    </row>
    <row r="28" spans="1:6" x14ac:dyDescent="0.2">
      <c r="B28" s="306" t="s">
        <v>268</v>
      </c>
      <c r="C28" s="306"/>
      <c r="D28" s="306"/>
      <c r="E28" s="306"/>
      <c r="F28" s="306"/>
    </row>
    <row r="30" spans="1:6" ht="38.25" x14ac:dyDescent="0.2">
      <c r="B30" s="55" t="s">
        <v>269</v>
      </c>
    </row>
    <row r="31" spans="1:6" ht="34.9" customHeight="1" thickBot="1" x14ac:dyDescent="0.25">
      <c r="A31" s="40" t="s">
        <v>256</v>
      </c>
      <c r="B31" s="40" t="s">
        <v>257</v>
      </c>
      <c r="C31" s="51" t="s">
        <v>258</v>
      </c>
      <c r="D31" s="40" t="s">
        <v>149</v>
      </c>
      <c r="E31" s="51" t="s">
        <v>131</v>
      </c>
      <c r="F31" s="51" t="s">
        <v>246</v>
      </c>
    </row>
    <row r="32" spans="1:6" ht="12.75" customHeight="1" x14ac:dyDescent="0.2">
      <c r="A32" s="29">
        <v>1</v>
      </c>
      <c r="B32" s="57" t="s">
        <v>270</v>
      </c>
      <c r="C32" s="12">
        <v>5</v>
      </c>
      <c r="D32" s="12">
        <v>1</v>
      </c>
      <c r="E32" s="307">
        <f>(SUM(D32:D36)/A36)</f>
        <v>0.8</v>
      </c>
      <c r="F32" s="190" t="s">
        <v>271</v>
      </c>
    </row>
    <row r="33" spans="1:6" x14ac:dyDescent="0.2">
      <c r="A33" s="29">
        <v>2</v>
      </c>
      <c r="B33" s="58" t="s">
        <v>272</v>
      </c>
      <c r="C33" s="12">
        <v>2</v>
      </c>
      <c r="D33" s="12">
        <v>1</v>
      </c>
      <c r="E33" s="308"/>
      <c r="F33" s="191"/>
    </row>
    <row r="34" spans="1:6" x14ac:dyDescent="0.2">
      <c r="A34" s="29">
        <v>3</v>
      </c>
      <c r="B34" s="58" t="s">
        <v>273</v>
      </c>
      <c r="C34" s="12">
        <v>3</v>
      </c>
      <c r="D34" s="12">
        <v>1</v>
      </c>
      <c r="E34" s="308"/>
      <c r="F34" s="191"/>
    </row>
    <row r="35" spans="1:6" ht="25.5" x14ac:dyDescent="0.2">
      <c r="A35" s="29">
        <v>4</v>
      </c>
      <c r="B35" s="58" t="s">
        <v>234</v>
      </c>
      <c r="C35" s="12">
        <v>1</v>
      </c>
      <c r="D35" s="12">
        <v>1</v>
      </c>
      <c r="E35" s="308"/>
      <c r="F35" s="191"/>
    </row>
    <row r="36" spans="1:6" ht="25.5" x14ac:dyDescent="0.2">
      <c r="A36" s="29">
        <v>5</v>
      </c>
      <c r="B36" s="58" t="s">
        <v>234</v>
      </c>
      <c r="C36" s="12">
        <v>10</v>
      </c>
      <c r="D36" s="12">
        <v>0</v>
      </c>
      <c r="E36" s="309"/>
      <c r="F36" s="192"/>
    </row>
  </sheetData>
  <mergeCells count="9">
    <mergeCell ref="B28:F28"/>
    <mergeCell ref="E32:E36"/>
    <mergeCell ref="F32:F36"/>
    <mergeCell ref="B1:F1"/>
    <mergeCell ref="E5:E10"/>
    <mergeCell ref="F5:F10"/>
    <mergeCell ref="B14:F14"/>
    <mergeCell ref="E18:E24"/>
    <mergeCell ref="F18:F24"/>
  </mergeCells>
  <printOptions horizontalCentered="1"/>
  <pageMargins left="0.70866141732283472" right="0.70866141732283472" top="1.3385826771653544" bottom="0.74803149606299213" header="0.70866141732283472" footer="0.31496062992125984"/>
  <pageSetup paperSize="9" scale="86" orientation="portrait" r:id="rId1"/>
  <headerFooter>
    <oddHeader>&amp;C&amp;"Arial,Grassetto"&amp;20Indicatore Tecnologia: esempi di applicazione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Tracciato di rilevazione_2022</vt:lpstr>
      <vt:lpstr>Tracciato di rilevazione_2023</vt:lpstr>
      <vt:lpstr>Note di compilazione</vt:lpstr>
      <vt:lpstr>BRANCHE-Apparecchiature</vt:lpstr>
      <vt:lpstr>Algoritmo</vt:lpstr>
      <vt:lpstr>Esempi applicazione</vt:lpstr>
      <vt:lpstr>'Tracciato di rilevazione_2022'!Area_stampa</vt:lpstr>
      <vt:lpstr>'Tracciato di rilevazione_2023'!Area_stampa</vt:lpstr>
      <vt:lpstr>'BRANCHE-Apparecchiature'!Titoli_stampa</vt:lpstr>
      <vt:lpstr>'Tracciato di rilevazione_2022'!Titoli_stampa</vt:lpstr>
      <vt:lpstr>'Tracciato di rilevazione_2023'!Titoli_stampa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CORCIONE</dc:creator>
  <cp:lastModifiedBy>Marurizio Cartalemi</cp:lastModifiedBy>
  <cp:lastPrinted>2024-02-19T11:58:40Z</cp:lastPrinted>
  <dcterms:created xsi:type="dcterms:W3CDTF">2023-02-08T12:31:04Z</dcterms:created>
  <dcterms:modified xsi:type="dcterms:W3CDTF">2025-02-12T10:51:42Z</dcterms:modified>
</cp:coreProperties>
</file>