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Laboratorio\"/>
    </mc:Choice>
  </mc:AlternateContent>
  <bookViews>
    <workbookView xWindow="0" yWindow="0" windowWidth="28770" windowHeight="10950" tabRatio="914" activeTab="1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definedNames>
    <definedName name="_xlnm._FilterDatabase" localSheetId="3" hidden="1">'BRANCHE-Apparecchiature'!$A$1:$F$141</definedName>
    <definedName name="_xlnm._FilterDatabase" localSheetId="0" hidden="1">'Tracciato di rilevazione_2022'!$G$2:$H$44</definedName>
    <definedName name="_xlnm._FilterDatabase" localSheetId="1" hidden="1">'Tracciato di rilevazione_2023'!$G$2:$H$44</definedName>
    <definedName name="_xlnm.Print_Area" localSheetId="0">'Tracciato di rilevazione_2022'!$A$1:$AT$44</definedName>
    <definedName name="_xlnm.Print_Area" localSheetId="1">'Tracciato di rilevazione_2023'!$A$1:$AT$44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5" l="1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AB4" i="10" l="1"/>
  <c r="AB5" i="10"/>
  <c r="AB6" i="10"/>
  <c r="AB7" i="10"/>
  <c r="AB8" i="10"/>
  <c r="AB9" i="10"/>
  <c r="AB10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" i="5" l="1"/>
  <c r="AB5" i="5"/>
  <c r="AB6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T31" i="10" l="1"/>
  <c r="T32" i="10"/>
  <c r="T33" i="10"/>
  <c r="T34" i="10"/>
  <c r="T35" i="10"/>
  <c r="O31" i="10"/>
  <c r="O32" i="10"/>
  <c r="O33" i="10"/>
  <c r="O43" i="10" l="1"/>
  <c r="T43" i="10"/>
  <c r="T22" i="10" l="1"/>
  <c r="O22" i="10"/>
  <c r="O12" i="10" l="1"/>
  <c r="O13" i="10"/>
  <c r="O14" i="10"/>
  <c r="T12" i="10"/>
  <c r="T13" i="10"/>
  <c r="T9" i="10" l="1"/>
  <c r="T10" i="10"/>
  <c r="T16" i="10" l="1"/>
  <c r="O16" i="10"/>
  <c r="AB3" i="10" l="1"/>
  <c r="T42" i="10" l="1"/>
  <c r="O42" i="10"/>
  <c r="AB3" i="5" l="1"/>
  <c r="O10" i="10" l="1"/>
  <c r="O9" i="10" l="1"/>
  <c r="T30" i="10"/>
  <c r="O30" i="10"/>
  <c r="T25" i="10" l="1"/>
  <c r="O25" i="10"/>
  <c r="T41" i="10" l="1"/>
  <c r="O41" i="10"/>
  <c r="T40" i="10" l="1"/>
  <c r="O40" i="10"/>
  <c r="T39" i="10" l="1"/>
  <c r="O39" i="10"/>
  <c r="T38" i="10" l="1"/>
  <c r="O38" i="10"/>
  <c r="T37" i="10"/>
  <c r="O37" i="10"/>
  <c r="T36" i="10"/>
  <c r="O36" i="10"/>
  <c r="O35" i="10"/>
  <c r="O34" i="10" l="1"/>
  <c r="T29" i="10" l="1"/>
  <c r="O29" i="10"/>
  <c r="T28" i="10" l="1"/>
  <c r="O28" i="10"/>
  <c r="O26" i="10" l="1"/>
  <c r="T24" i="10" l="1"/>
  <c r="O24" i="10"/>
  <c r="T27" i="10" l="1"/>
  <c r="O27" i="10"/>
  <c r="T20" i="10" l="1"/>
  <c r="T21" i="10"/>
  <c r="O20" i="10"/>
  <c r="O21" i="10"/>
  <c r="T18" i="10" l="1"/>
  <c r="O18" i="10"/>
  <c r="T17" i="10"/>
  <c r="O17" i="10"/>
  <c r="T15" i="10" l="1"/>
  <c r="O15" i="10"/>
  <c r="T14" i="10" l="1"/>
  <c r="T3" i="5" l="1"/>
  <c r="O3" i="5"/>
  <c r="T4" i="10" l="1"/>
  <c r="T5" i="10"/>
  <c r="T6" i="10"/>
  <c r="T8" i="10"/>
  <c r="T23" i="10"/>
  <c r="T3" i="10"/>
  <c r="O4" i="10"/>
  <c r="O5" i="10"/>
  <c r="O6" i="10"/>
  <c r="O8" i="10"/>
  <c r="O23" i="10"/>
  <c r="O3" i="10"/>
  <c r="E32" i="8" l="1"/>
  <c r="E18" i="8"/>
  <c r="E5" i="8"/>
</calcChain>
</file>

<file path=xl/sharedStrings.xml><?xml version="1.0" encoding="utf-8"?>
<sst xmlns="http://schemas.openxmlformats.org/spreadsheetml/2006/main" count="1134" uniqueCount="354">
  <si>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</si>
  <si>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</si>
  <si>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</si>
  <si>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</si>
  <si>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</si>
  <si>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</si>
  <si>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</si>
  <si>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</si>
  <si>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</si>
  <si>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</si>
  <si>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</si>
  <si>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</si>
  <si>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</si>
  <si>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</si>
  <si>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</si>
  <si>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</si>
  <si>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pendenti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aureati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</si>
  <si>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addetti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</si>
  <si>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</si>
  <si>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</si>
  <si>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</si>
  <si>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</si>
  <si>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</si>
  <si>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</si>
  <si>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</si>
  <si>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</si>
  <si>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</si>
  <si>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</si>
  <si>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</si>
  <si>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</si>
  <si>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</si>
  <si>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</si>
  <si>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</si>
  <si>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</si>
  <si>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</si>
  <si>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</si>
  <si>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</si>
  <si>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</si>
  <si>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</si>
  <si>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</si>
  <si>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</si>
  <si>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</si>
  <si>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</si>
  <si>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</si>
  <si>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</si>
  <si>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</si>
  <si>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</si>
  <si>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</si>
  <si>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</si>
  <si>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</si>
  <si>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</si>
  <si>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</si>
  <si>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</si>
  <si>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</si>
  <si>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</si>
  <si>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</si>
  <si>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</si>
  <si>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</si>
  <si>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</si>
  <si>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</si>
  <si>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</si>
  <si>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</si>
  <si>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</si>
  <si>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</si>
  <si>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</si>
  <si>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</si>
  <si>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</si>
  <si>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</si>
  <si>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</si>
  <si>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</si>
  <si>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</si>
  <si>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</si>
  <si>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</si>
  <si>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</si>
  <si>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</si>
  <si>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</si>
  <si>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</si>
  <si>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</si>
  <si>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</si>
  <si>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</si>
  <si>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</si>
  <si>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</si>
  <si>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</si>
  <si>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</si>
  <si>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</si>
  <si>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</si>
  <si>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</si>
  <si>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</si>
  <si>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</si>
  <si>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</si>
  <si>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</si>
  <si>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</si>
  <si>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</si>
  <si>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</si>
  <si>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</si>
  <si>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</si>
  <si>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</si>
  <si>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</si>
  <si>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</si>
  <si>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</si>
  <si>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</si>
  <si>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</si>
  <si>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</si>
  <si>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</si>
  <si>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</si>
  <si>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</si>
  <si>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</si>
  <si>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</si>
  <si>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</si>
  <si>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</si>
  <si>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</si>
  <si>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</si>
  <si>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</si>
  <si>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</si>
  <si>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</si>
  <si>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</si>
  <si>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</si>
  <si>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</si>
  <si>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</si>
  <si>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</si>
  <si>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</si>
  <si>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</si>
  <si>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</si>
  <si>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</si>
  <si>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</si>
  <si>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</si>
  <si>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</si>
  <si>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</si>
  <si>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</si>
  <si>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</si>
  <si>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</si>
  <si>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</si>
  <si>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</si>
  <si>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</si>
  <si>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</si>
  <si>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</si>
  <si>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</si>
  <si>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</si>
  <si>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</si>
  <si>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</si>
  <si>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</si>
  <si>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</si>
  <si>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</si>
  <si>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</si>
  <si>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</si>
  <si>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</si>
  <si>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</si>
  <si>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</si>
  <si>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</si>
  <si>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</si>
  <si>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</si>
  <si>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</si>
  <si>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</si>
  <si>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</si>
  <si>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</si>
  <si>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</si>
  <si>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</si>
  <si>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</si>
  <si>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</si>
  <si>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</si>
  <si>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</si>
  <si>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</si>
  <si>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</si>
  <si>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</si>
  <si>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</si>
  <si>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</si>
  <si>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</si>
  <si>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</si>
  <si>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</si>
  <si>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</si>
  <si>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</si>
  <si>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</si>
  <si>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</si>
  <si>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</si>
  <si>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</si>
  <si>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</si>
  <si>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</si>
  <si>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</si>
  <si>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</si>
  <si>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</si>
  <si>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</si>
  <si>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</si>
  <si>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</si>
  <si>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</si>
  <si>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</si>
  <si>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</si>
  <si>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</si>
  <si>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</si>
  <si>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</si>
  <si>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</si>
  <si>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</si>
  <si>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</si>
  <si>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</si>
  <si>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</si>
  <si>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</si>
  <si>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</si>
  <si>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</si>
  <si>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</si>
  <si>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</si>
  <si>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</si>
  <si>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</si>
  <si>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</si>
  <si>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</si>
  <si>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</si>
  <si>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</si>
  <si>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</si>
  <si>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</si>
  <si>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</si>
  <si>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</si>
  <si>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</si>
  <si>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</si>
  <si>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</si>
  <si>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</si>
  <si>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</si>
  <si>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</si>
  <si>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</si>
  <si>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</si>
  <si>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</si>
  <si>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</si>
  <si>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</si>
  <si>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</si>
  <si>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</si>
  <si>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</si>
  <si>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</si>
  <si>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</si>
  <si>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</si>
  <si>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</si>
  <si>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</si>
  <si>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</si>
  <si>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</si>
  <si>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</si>
  <si>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</si>
  <si>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</si>
  <si>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</si>
  <si>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</si>
  <si>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</si>
  <si>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</si>
  <si>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</si>
  <si>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</si>
  <si>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</si>
  <si>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</si>
  <si>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</si>
  <si>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</si>
  <si>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</si>
  <si>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</si>
  <si>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</si>
  <si>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</si>
  <si>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</si>
  <si>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</si>
  <si>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</si>
  <si>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</si>
  <si>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</si>
  <si>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</si>
  <si>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</si>
  <si>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</si>
  <si>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</si>
  <si>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</si>
  <si>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</si>
  <si>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</si>
  <si>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</si>
  <si>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</si>
  <si>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</si>
  <si>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</si>
  <si>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</si>
  <si>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</si>
  <si>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</si>
  <si>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</si>
  <si>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</si>
  <si>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</si>
  <si>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</si>
  <si>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</si>
  <si>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</si>
  <si>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</si>
  <si>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</si>
  <si>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</si>
  <si>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</si>
  <si>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AMB072</t>
  </si>
  <si>
    <t>casa di cura villa angela</t>
  </si>
  <si>
    <t>si</t>
  </si>
  <si>
    <t>CENTRO DI ANALISI CLINICHE MEGARIDE SRL</t>
  </si>
  <si>
    <t>nella norma</t>
  </si>
  <si>
    <t>Clinica Mediterranea S.p.a.</t>
  </si>
  <si>
    <t>AGG317</t>
  </si>
  <si>
    <t>NEAPOLIS MEDILAB SCARL</t>
  </si>
  <si>
    <t>LABORATORIO ANALISI</t>
  </si>
  <si>
    <t>AGG306</t>
  </si>
  <si>
    <t>DIAGNOSTICLAB 2.0</t>
  </si>
  <si>
    <t>AGG311</t>
  </si>
  <si>
    <t>Lab in Progress Scarl</t>
  </si>
  <si>
    <t>AGG305</t>
  </si>
  <si>
    <t xml:space="preserve">Istituto Diagnostico Varelli </t>
  </si>
  <si>
    <t>DIAGNOSTICA MORI</t>
  </si>
  <si>
    <t xml:space="preserve">LABORATORIO SCARLATTI SRL </t>
  </si>
  <si>
    <t>AGG301</t>
  </si>
  <si>
    <t>Cerba Healthcare Campania - Rete Lab</t>
  </si>
  <si>
    <t>11</t>
  </si>
  <si>
    <t>IN.VE.NA.</t>
  </si>
  <si>
    <t>vega srl</t>
  </si>
  <si>
    <t>LABORATORIO ANALISI SAN GIUSEPPE DEL DR. A. BIFULCO &amp; C. SAS</t>
  </si>
  <si>
    <t>Merigen Diagnostic &amp; C. sas di Di Biase dott Sebastiano</t>
  </si>
  <si>
    <t>LABORATORIO ANALISI SAN GIUSEPPE DEL DR. A.BIFULCO &amp; C. SAS</t>
  </si>
  <si>
    <t>AGG310</t>
  </si>
  <si>
    <t>DIAGNOSTICA TERRITORIALE  S.C.A.R.L.</t>
  </si>
  <si>
    <t>Studio Di Patologia Clinica Prof. Luigi Califano Di Canitano Dott.Ssa Anna &amp; C. S.A.S.</t>
  </si>
  <si>
    <t>Laboratorio Di Analisi Cliniche Dott. M. Nicoletti S.A.S. Di Nivuori Antonella &amp; C.</t>
  </si>
  <si>
    <t>AGG316</t>
  </si>
  <si>
    <t>AGG320</t>
  </si>
  <si>
    <t>CLINICA VESUVIO SRL</t>
  </si>
  <si>
    <t>Consorzio Ilab</t>
  </si>
  <si>
    <t>N0</t>
  </si>
  <si>
    <t>San Giovanni srl lab.</t>
  </si>
  <si>
    <t>INNOVALABSCARL</t>
  </si>
  <si>
    <t>AGG321</t>
  </si>
  <si>
    <t>ATI MAIELLO NEFROCENTER LAB</t>
  </si>
  <si>
    <t>CLINICA SANATRIX S.P.A.</t>
  </si>
  <si>
    <t>AGG302</t>
  </si>
  <si>
    <t>AGG307</t>
  </si>
  <si>
    <t>AGG318</t>
  </si>
  <si>
    <t>AGG319</t>
  </si>
  <si>
    <t>CLINIC CENTER S.P.A.</t>
  </si>
  <si>
    <t>LABORATORIO SCARLATTI SRL</t>
  </si>
  <si>
    <t>Centro Diagnostico Ninni-Scognamiglio &amp; C srl</t>
  </si>
  <si>
    <t>CENTRO DIAGNOSTICO NINNI SCOGNAMIGLIO &amp; C. SRL</t>
  </si>
  <si>
    <t>HERMITAGE CAPODIMONTE</t>
  </si>
  <si>
    <t xml:space="preserve">CENTRO MEDICO NAZIONALE </t>
  </si>
  <si>
    <t>L.A.C. DI DE MASI ALESSANDRA E C. S.A.S.</t>
  </si>
  <si>
    <t>HUB &amp; LABS SCARL</t>
  </si>
  <si>
    <t>CENTRO MEDICO NAZIONALE</t>
  </si>
  <si>
    <t>CENTRO DIAGNIOSTICO LIETI  S.A.S. DI ROCCO CASTALDO</t>
  </si>
  <si>
    <t>laboratorio patologia clinca pagano srl</t>
  </si>
  <si>
    <t>laboratorio patologia clinica srl</t>
  </si>
  <si>
    <t>CENTRI DI DIAGNOSTICA CLINICA SRL (ora AGG 322)</t>
  </si>
  <si>
    <t>CENTRI DI DIAGNOSTICA CLINICA SRL (AGG 322)</t>
  </si>
  <si>
    <t>Alfredo Pagano sas (ora AGG322)</t>
  </si>
  <si>
    <t>Alfredo Pagano sas (ora AGG 322)</t>
  </si>
  <si>
    <t>CENTRO DI DIAGNOSTICA CLINICA SRL (ora AGG 322)</t>
  </si>
  <si>
    <t>Centro polidiagnostico Napoli Srl</t>
  </si>
  <si>
    <t>centro san giovanni srl</t>
  </si>
  <si>
    <t>CLINICA VESUVIO S.R.L</t>
  </si>
  <si>
    <t>LABORATORIO DI ANALISI  DR. MARIO NICOLETTI  S.A.S.</t>
  </si>
  <si>
    <t xml:space="preserve">LABOR.  ANALISI CHIM. E CLIN. NOVIELLO LUIGI  C.  S.N.C. </t>
  </si>
  <si>
    <t>LABOR.  ANALISI CHIM. E CLIN. NOVIELLO LUIGI  C.  S.N.C.</t>
  </si>
  <si>
    <t>LABORATORIO  ANALISI CLINICHE  &lt;&lt;S.E.M.&gt;&gt;  S.N.C.</t>
  </si>
  <si>
    <t>BIO4LAB SCARL</t>
  </si>
  <si>
    <t>AGG308</t>
  </si>
  <si>
    <t>Consorzio ILAB</t>
  </si>
  <si>
    <t>DIAGNOSTICA TERRITORIALE S.C.A.R.L.</t>
  </si>
  <si>
    <t>OMNIALAB S.C. S.R.L. -</t>
  </si>
  <si>
    <t xml:space="preserve">LABORATORIO </t>
  </si>
  <si>
    <t>CONSORZIO IN.VE.NA.</t>
  </si>
  <si>
    <t xml:space="preserve">SI </t>
  </si>
  <si>
    <t>City Lab. Scarl</t>
  </si>
  <si>
    <t>LABORATORIO BIOCLINICAL</t>
  </si>
  <si>
    <t>AGG300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</si>
</sst>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_-&quot;€&quot;\ * #,##0.00_-;\-&quot;€&quot;\ * #,##0.00_-;_-&quot;€&quot;\ * &quot;-&quot;??_-;_-@_-"/>
    <numFmt numFmtId="166" formatCode="[$-410]General"/>
    <numFmt numFmtId="167" formatCode="[$-410]0%"/>
    <numFmt numFmtId="168" formatCode="[$€-410]&quot; &quot;#,##0.00;[Red]&quot;-&quot;[$€-410]&quot; &quot;#,##0.00"/>
    <numFmt numFmtId="169" formatCode="&quot; &quot;#,##0.00&quot; € &quot;;&quot;-&quot;#,##0.00&quot; € &quot;;&quot; -&quot;#&quot; € &quot;;&quot; &quot;@&quot; &quot;"/>
    <numFmt numFmtId="170" formatCode="_-* #,##0_-;\-* #,##0_-;_-* &quot;-&quot;??_-;_-@_-"/>
    <numFmt numFmtId="171" formatCode="0.0"/>
  </numFmts>
  <fonts count="49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166" fontId="30" fillId="0" borderId="0" applyBorder="0" applyProtection="0"/>
    <xf numFmtId="0" fontId="34" fillId="7" borderId="0" applyNumberFormat="0" applyBorder="0" applyAlignment="0" applyProtection="0"/>
    <xf numFmtId="4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6" fillId="0" borderId="0"/>
    <xf numFmtId="166" fontId="30" fillId="0" borderId="0"/>
    <xf numFmtId="0" fontId="37" fillId="0" borderId="0">
      <alignment horizontal="center"/>
    </xf>
    <xf numFmtId="0" fontId="37" fillId="0" borderId="0">
      <alignment horizontal="center" textRotation="90"/>
    </xf>
    <xf numFmtId="166" fontId="18" fillId="0" borderId="0"/>
    <xf numFmtId="166" fontId="30" fillId="0" borderId="0"/>
    <xf numFmtId="167" fontId="30" fillId="0" borderId="0"/>
    <xf numFmtId="0" fontId="38" fillId="0" borderId="0"/>
    <xf numFmtId="168" fontId="38" fillId="0" borderId="0"/>
    <xf numFmtId="169" fontId="30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5" fillId="0" borderId="0"/>
    <xf numFmtId="0" fontId="25" fillId="0" borderId="0"/>
    <xf numFmtId="0" fontId="11" fillId="0" borderId="0"/>
    <xf numFmtId="0" fontId="41" fillId="0" borderId="0"/>
    <xf numFmtId="0" fontId="40" fillId="0" borderId="0" applyNumberFormat="0" applyFill="0" applyBorder="0" applyAlignment="0" applyProtection="0"/>
    <xf numFmtId="0" fontId="25" fillId="0" borderId="0"/>
    <xf numFmtId="0" fontId="11" fillId="0" borderId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8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5" xfId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0" fontId="18" fillId="0" borderId="0" xfId="1"/>
    <xf numFmtId="2" fontId="18" fillId="0" borderId="1" xfId="1" applyNumberForma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/>
    </xf>
    <xf numFmtId="0" fontId="18" fillId="0" borderId="25" xfId="1" applyBorder="1" applyAlignment="1">
      <alignment horizontal="center"/>
    </xf>
    <xf numFmtId="0" fontId="20" fillId="0" borderId="25" xfId="1" applyFont="1" applyBorder="1" applyAlignment="1">
      <alignment vertical="center"/>
    </xf>
    <xf numFmtId="0" fontId="18" fillId="0" borderId="25" xfId="1" applyBorder="1" applyAlignment="1">
      <alignment horizontal="left"/>
    </xf>
    <xf numFmtId="0" fontId="18" fillId="0" borderId="25" xfId="1" applyBorder="1"/>
    <xf numFmtId="0" fontId="18" fillId="0" borderId="26" xfId="1" applyBorder="1"/>
    <xf numFmtId="0" fontId="18" fillId="0" borderId="9" xfId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49" fontId="21" fillId="0" borderId="37" xfId="1" applyNumberFormat="1" applyFont="1" applyBorder="1" applyAlignment="1">
      <alignment horizontal="center" vertical="center"/>
    </xf>
    <xf numFmtId="0" fontId="23" fillId="3" borderId="30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0" fontId="18" fillId="0" borderId="5" xfId="1" applyBorder="1" applyAlignment="1">
      <alignment horizontal="center"/>
    </xf>
    <xf numFmtId="49" fontId="21" fillId="0" borderId="19" xfId="1" applyNumberFormat="1" applyFont="1" applyBorder="1" applyAlignment="1">
      <alignment horizontal="center"/>
    </xf>
    <xf numFmtId="2" fontId="18" fillId="0" borderId="1" xfId="1" applyNumberForma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18" fillId="0" borderId="1" xfId="1" applyBorder="1" applyAlignment="1">
      <alignment horizontal="center"/>
    </xf>
    <xf numFmtId="49" fontId="21" fillId="0" borderId="21" xfId="1" applyNumberFormat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18" fillId="0" borderId="9" xfId="1" applyBorder="1" applyAlignment="1">
      <alignment horizontal="center"/>
    </xf>
    <xf numFmtId="0" fontId="12" fillId="0" borderId="0" xfId="1" applyFont="1"/>
    <xf numFmtId="0" fontId="18" fillId="0" borderId="0" xfId="1" applyAlignment="1">
      <alignment horizontal="left"/>
    </xf>
    <xf numFmtId="0" fontId="12" fillId="0" borderId="0" xfId="1" applyFont="1" applyAlignment="1">
      <alignment horizontal="left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8" fillId="0" borderId="0" xfId="1" applyAlignment="1">
      <alignment horizontal="right"/>
    </xf>
    <xf numFmtId="0" fontId="18" fillId="0" borderId="0" xfId="1" applyFont="1" applyAlignment="1">
      <alignment vertical="center" wrapText="1"/>
    </xf>
    <xf numFmtId="0" fontId="18" fillId="0" borderId="4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0" xfId="1" applyAlignment="1">
      <alignment wrapText="1"/>
    </xf>
    <xf numFmtId="0" fontId="24" fillId="0" borderId="0" xfId="1" applyFont="1"/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Border="1" applyAlignment="1">
      <alignment horizontal="left" vertical="center"/>
    </xf>
    <xf numFmtId="0" fontId="18" fillId="0" borderId="1" xfId="1" applyBorder="1" applyAlignment="1">
      <alignment horizontal="left" vertical="center" wrapText="1"/>
    </xf>
    <xf numFmtId="0" fontId="24" fillId="0" borderId="0" xfId="1" applyFont="1" applyAlignment="1">
      <alignment wrapText="1"/>
    </xf>
    <xf numFmtId="0" fontId="18" fillId="0" borderId="1" xfId="1" applyBorder="1"/>
    <xf numFmtId="0" fontId="18" fillId="0" borderId="5" xfId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5" fillId="8" borderId="1" xfId="1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1" applyFont="1" applyFill="1" applyBorder="1" applyAlignment="1">
      <alignment horizontal="center" vertical="center"/>
    </xf>
    <xf numFmtId="0" fontId="0" fillId="0" borderId="0" xfId="11" applyFont="1" applyFill="1" applyBorder="1" applyAlignment="1">
      <alignment horizontal="center" vertical="center"/>
    </xf>
    <xf numFmtId="0" fontId="0" fillId="0" borderId="0" xfId="1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32" fillId="0" borderId="46" xfId="17" applyFont="1" applyFill="1" applyBorder="1" applyAlignment="1">
      <alignment horizontal="center" vertical="center"/>
    </xf>
    <xf numFmtId="10" fontId="4" fillId="0" borderId="1" xfId="6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31" fillId="0" borderId="46" xfId="17" applyFont="1" applyFill="1" applyBorder="1" applyAlignment="1">
      <alignment horizontal="center" vertical="center"/>
    </xf>
    <xf numFmtId="0" fontId="36" fillId="0" borderId="0" xfId="16" applyFill="1" applyAlignment="1">
      <alignment horizontal="center" vertical="center"/>
    </xf>
    <xf numFmtId="0" fontId="36" fillId="0" borderId="0" xfId="16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9" fontId="39" fillId="0" borderId="1" xfId="6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3" fontId="39" fillId="0" borderId="1" xfId="5" applyFont="1" applyFill="1" applyBorder="1" applyAlignment="1">
      <alignment horizontal="center" vertical="center" wrapText="1"/>
    </xf>
    <xf numFmtId="43" fontId="44" fillId="0" borderId="1" xfId="5" applyFont="1" applyFill="1" applyBorder="1" applyAlignment="1">
      <alignment horizontal="center" vertical="center" wrapText="1"/>
    </xf>
    <xf numFmtId="10" fontId="39" fillId="0" borderId="1" xfId="6" applyNumberFormat="1" applyFont="1" applyFill="1" applyBorder="1" applyAlignment="1">
      <alignment horizontal="center" vertical="center" wrapText="1"/>
    </xf>
    <xf numFmtId="0" fontId="39" fillId="0" borderId="1" xfId="5" applyNumberFormat="1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  <xf numFmtId="43" fontId="4" fillId="0" borderId="0" xfId="5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166" fontId="31" fillId="0" borderId="46" xfId="17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166" fontId="31" fillId="0" borderId="46" xfId="17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right" vertical="center" wrapText="1"/>
    </xf>
    <xf numFmtId="9" fontId="39" fillId="0" borderId="1" xfId="6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left" vertical="center" wrapText="1"/>
    </xf>
    <xf numFmtId="170" fontId="39" fillId="0" borderId="1" xfId="5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center" vertical="center" wrapText="1"/>
    </xf>
    <xf numFmtId="0" fontId="43" fillId="0" borderId="1" xfId="11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/>
    </xf>
    <xf numFmtId="9" fontId="4" fillId="0" borderId="45" xfId="0" applyNumberFormat="1" applyFont="1" applyFill="1" applyBorder="1" applyAlignment="1">
      <alignment horizontal="left" vertical="center" wrapText="1"/>
    </xf>
    <xf numFmtId="9" fontId="4" fillId="0" borderId="45" xfId="0" applyNumberFormat="1" applyFont="1" applyFill="1" applyBorder="1" applyAlignment="1">
      <alignment horizontal="left" vertical="center"/>
    </xf>
    <xf numFmtId="0" fontId="0" fillId="0" borderId="45" xfId="0" applyFont="1" applyFill="1" applyBorder="1" applyAlignment="1">
      <alignment horizontal="left" vertical="center"/>
    </xf>
    <xf numFmtId="166" fontId="31" fillId="0" borderId="46" xfId="17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9" fillId="0" borderId="1" xfId="6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right" vertical="center"/>
    </xf>
    <xf numFmtId="9" fontId="46" fillId="0" borderId="1" xfId="0" applyNumberFormat="1" applyFont="1" applyFill="1" applyBorder="1" applyAlignment="1">
      <alignment horizontal="left" vertical="center"/>
    </xf>
    <xf numFmtId="43" fontId="46" fillId="0" borderId="1" xfId="5" applyFont="1" applyFill="1" applyBorder="1" applyAlignment="1">
      <alignment horizontal="center" vertical="center"/>
    </xf>
    <xf numFmtId="10" fontId="46" fillId="0" borderId="1" xfId="6" applyNumberFormat="1" applyFont="1" applyFill="1" applyBorder="1" applyAlignment="1">
      <alignment horizontal="center" vertical="center" wrapText="1"/>
    </xf>
    <xf numFmtId="170" fontId="46" fillId="0" borderId="1" xfId="5" applyNumberFormat="1" applyFont="1" applyFill="1" applyBorder="1" applyAlignment="1">
      <alignment horizontal="center" vertical="center"/>
    </xf>
    <xf numFmtId="9" fontId="47" fillId="0" borderId="1" xfId="6" applyFont="1" applyFill="1" applyBorder="1" applyAlignment="1">
      <alignment horizontal="left" vertical="center" wrapText="1"/>
    </xf>
    <xf numFmtId="0" fontId="46" fillId="0" borderId="0" xfId="0" applyFont="1" applyFill="1" applyAlignment="1">
      <alignment vertical="center"/>
    </xf>
    <xf numFmtId="0" fontId="46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166" fontId="48" fillId="0" borderId="46" xfId="17" applyFont="1" applyFill="1" applyBorder="1" applyAlignment="1">
      <alignment horizontal="center" vertical="center"/>
    </xf>
    <xf numFmtId="0" fontId="48" fillId="0" borderId="0" xfId="16" applyFont="1" applyFill="1" applyAlignment="1">
      <alignment horizontal="center" vertical="center"/>
    </xf>
    <xf numFmtId="166" fontId="48" fillId="0" borderId="46" xfId="17" applyFont="1" applyFill="1" applyBorder="1" applyAlignment="1">
      <alignment horizontal="left" vertical="center"/>
    </xf>
    <xf numFmtId="166" fontId="48" fillId="0" borderId="46" xfId="17" applyFont="1" applyFill="1" applyBorder="1" applyAlignment="1">
      <alignment horizontal="righ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right" vertical="center"/>
    </xf>
    <xf numFmtId="0" fontId="48" fillId="0" borderId="0" xfId="0" applyFont="1" applyFill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right" vertical="center" wrapText="1"/>
    </xf>
    <xf numFmtId="9" fontId="48" fillId="0" borderId="1" xfId="0" applyNumberFormat="1" applyFont="1" applyFill="1" applyBorder="1" applyAlignment="1">
      <alignment horizontal="left" vertical="center"/>
    </xf>
    <xf numFmtId="164" fontId="48" fillId="0" borderId="1" xfId="5" applyNumberFormat="1" applyFont="1" applyFill="1" applyBorder="1" applyAlignment="1">
      <alignment horizontal="center" vertical="center" wrapText="1"/>
    </xf>
    <xf numFmtId="0" fontId="48" fillId="0" borderId="0" xfId="0" applyFont="1" applyFill="1"/>
    <xf numFmtId="3" fontId="48" fillId="0" borderId="1" xfId="0" applyNumberFormat="1" applyFont="1" applyFill="1" applyBorder="1" applyAlignment="1">
      <alignment horizontal="center" vertical="center"/>
    </xf>
    <xf numFmtId="9" fontId="48" fillId="0" borderId="1" xfId="6" applyFont="1" applyFill="1" applyBorder="1" applyAlignment="1">
      <alignment horizontal="left" vertical="center" wrapText="1"/>
    </xf>
    <xf numFmtId="9" fontId="46" fillId="0" borderId="1" xfId="6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45" xfId="0" applyFont="1" applyFill="1" applyBorder="1" applyAlignment="1">
      <alignment horizontal="left" vertical="center"/>
    </xf>
    <xf numFmtId="9" fontId="46" fillId="0" borderId="1" xfId="6" applyFont="1" applyFill="1" applyBorder="1" applyAlignment="1">
      <alignment horizontal="left" vertical="center"/>
    </xf>
    <xf numFmtId="166" fontId="32" fillId="0" borderId="46" xfId="17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9" fontId="48" fillId="0" borderId="1" xfId="6" applyFont="1" applyFill="1" applyBorder="1" applyAlignment="1">
      <alignment horizontal="left" vertical="center"/>
    </xf>
    <xf numFmtId="166" fontId="48" fillId="0" borderId="46" xfId="17" applyFont="1" applyFill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13" xfId="16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/>
    <xf numFmtId="0" fontId="42" fillId="0" borderId="13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16" applyFont="1" applyFill="1" applyBorder="1" applyAlignment="1">
      <alignment horizontal="center" vertical="center" wrapText="1"/>
    </xf>
    <xf numFmtId="0" fontId="0" fillId="0" borderId="13" xfId="4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13" xfId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0" fontId="18" fillId="0" borderId="2" xfId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9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left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/>
    </xf>
    <xf numFmtId="0" fontId="18" fillId="0" borderId="5" xfId="1" applyBorder="1" applyAlignment="1">
      <alignment horizontal="left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8" fillId="0" borderId="9" xfId="1" applyBorder="1" applyAlignment="1">
      <alignment horizontal="center" vertical="center"/>
    </xf>
    <xf numFmtId="0" fontId="18" fillId="0" borderId="9" xfId="1" applyBorder="1" applyAlignment="1">
      <alignment horizontal="left" vertical="center" wrapText="1"/>
    </xf>
    <xf numFmtId="0" fontId="21" fillId="0" borderId="2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left" wrapText="1"/>
    </xf>
    <xf numFmtId="0" fontId="18" fillId="0" borderId="1" xfId="1" applyBorder="1" applyAlignment="1">
      <alignment horizontal="left" vertical="center"/>
    </xf>
    <xf numFmtId="44" fontId="23" fillId="3" borderId="30" xfId="2" applyFont="1" applyFill="1" applyBorder="1" applyAlignment="1">
      <alignment horizontal="left" vertical="center" wrapText="1"/>
    </xf>
    <xf numFmtId="44" fontId="23" fillId="3" borderId="0" xfId="2" applyFont="1" applyFill="1" applyBorder="1" applyAlignment="1">
      <alignment horizontal="left" vertical="center" wrapText="1"/>
    </xf>
    <xf numFmtId="44" fontId="24" fillId="3" borderId="38" xfId="2" applyFont="1" applyFill="1" applyBorder="1" applyAlignment="1">
      <alignment horizontal="center" vertical="center"/>
    </xf>
    <xf numFmtId="44" fontId="24" fillId="3" borderId="35" xfId="2" applyFont="1" applyFill="1" applyBorder="1" applyAlignment="1">
      <alignment horizontal="center" vertical="center"/>
    </xf>
    <xf numFmtId="44" fontId="24" fillId="3" borderId="39" xfId="2" applyFont="1" applyFill="1" applyBorder="1" applyAlignment="1">
      <alignment horizontal="center" vertical="center"/>
    </xf>
    <xf numFmtId="44" fontId="24" fillId="3" borderId="20" xfId="2" applyFont="1" applyFill="1" applyBorder="1" applyAlignment="1">
      <alignment horizontal="center" vertical="center"/>
    </xf>
    <xf numFmtId="44" fontId="24" fillId="3" borderId="1" xfId="2" applyFont="1" applyFill="1" applyBorder="1" applyAlignment="1">
      <alignment horizontal="center" vertical="center"/>
    </xf>
    <xf numFmtId="44" fontId="24" fillId="3" borderId="40" xfId="2" applyFont="1" applyFill="1" applyBorder="1" applyAlignment="1">
      <alignment horizontal="center" vertical="center"/>
    </xf>
    <xf numFmtId="44" fontId="24" fillId="3" borderId="12" xfId="2" applyFont="1" applyFill="1" applyBorder="1" applyAlignment="1">
      <alignment horizontal="center" vertical="center"/>
    </xf>
    <xf numFmtId="44" fontId="24" fillId="3" borderId="9" xfId="2" applyFont="1" applyFill="1" applyBorder="1" applyAlignment="1">
      <alignment horizontal="center" vertical="center"/>
    </xf>
    <xf numFmtId="0" fontId="18" fillId="0" borderId="1" xfId="1" applyBorder="1" applyAlignment="1">
      <alignment horizontal="center"/>
    </xf>
    <xf numFmtId="0" fontId="18" fillId="0" borderId="9" xfId="1" applyBorder="1" applyAlignment="1">
      <alignment horizontal="center"/>
    </xf>
    <xf numFmtId="0" fontId="18" fillId="0" borderId="9" xfId="1" applyBorder="1" applyAlignment="1">
      <alignment horizontal="left" wrapText="1"/>
    </xf>
    <xf numFmtId="0" fontId="18" fillId="0" borderId="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49" fontId="21" fillId="0" borderId="21" xfId="1" applyNumberFormat="1" applyFont="1" applyBorder="1" applyAlignment="1">
      <alignment horizontal="center" vertical="center"/>
    </xf>
    <xf numFmtId="44" fontId="20" fillId="3" borderId="11" xfId="2" applyFont="1" applyFill="1" applyBorder="1" applyAlignment="1">
      <alignment horizontal="center" vertical="center"/>
    </xf>
    <xf numFmtId="44" fontId="20" fillId="3" borderId="5" xfId="2" applyFont="1" applyFill="1" applyBorder="1" applyAlignment="1">
      <alignment horizontal="center" vertical="center"/>
    </xf>
    <xf numFmtId="44" fontId="20" fillId="3" borderId="20" xfId="2" applyFont="1" applyFill="1" applyBorder="1" applyAlignment="1">
      <alignment horizontal="center" vertical="center"/>
    </xf>
    <xf numFmtId="44" fontId="20" fillId="3" borderId="1" xfId="2" applyFont="1" applyFill="1" applyBorder="1" applyAlignment="1">
      <alignment horizontal="center" vertical="center"/>
    </xf>
    <xf numFmtId="44" fontId="20" fillId="3" borderId="40" xfId="2" applyFont="1" applyFill="1" applyBorder="1" applyAlignment="1">
      <alignment horizontal="center" vertical="center"/>
    </xf>
    <xf numFmtId="44" fontId="20" fillId="3" borderId="41" xfId="2" applyFont="1" applyFill="1" applyBorder="1" applyAlignment="1">
      <alignment horizontal="center" vertical="center"/>
    </xf>
    <xf numFmtId="44" fontId="20" fillId="3" borderId="2" xfId="2" applyFont="1" applyFill="1" applyBorder="1" applyAlignment="1">
      <alignment horizontal="center" vertical="center"/>
    </xf>
    <xf numFmtId="44" fontId="20" fillId="3" borderId="36" xfId="2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18" fillId="0" borderId="2" xfId="1" applyBorder="1" applyAlignment="1">
      <alignment horizontal="left" vertical="center"/>
    </xf>
    <xf numFmtId="0" fontId="18" fillId="0" borderId="13" xfId="1" applyBorder="1" applyAlignment="1">
      <alignment horizontal="left" vertical="center"/>
    </xf>
    <xf numFmtId="0" fontId="18" fillId="0" borderId="35" xfId="1" applyBorder="1" applyAlignment="1">
      <alignment horizontal="left" vertical="center"/>
    </xf>
    <xf numFmtId="0" fontId="18" fillId="0" borderId="2" xfId="1" applyBorder="1" applyAlignment="1">
      <alignment horizontal="center"/>
    </xf>
    <xf numFmtId="0" fontId="18" fillId="0" borderId="13" xfId="1" applyBorder="1" applyAlignment="1">
      <alignment horizontal="center"/>
    </xf>
    <xf numFmtId="0" fontId="18" fillId="0" borderId="35" xfId="1" applyBorder="1" applyAlignment="1">
      <alignment horizontal="center"/>
    </xf>
    <xf numFmtId="0" fontId="18" fillId="0" borderId="8" xfId="1" applyBorder="1" applyAlignment="1">
      <alignment horizontal="center" vertical="center"/>
    </xf>
    <xf numFmtId="0" fontId="18" fillId="0" borderId="13" xfId="1" applyBorder="1" applyAlignment="1">
      <alignment horizontal="left" vertical="center" wrapText="1"/>
    </xf>
    <xf numFmtId="0" fontId="18" fillId="0" borderId="8" xfId="1" applyBorder="1" applyAlignment="1">
      <alignment horizontal="left" vertical="center" wrapText="1"/>
    </xf>
    <xf numFmtId="0" fontId="18" fillId="0" borderId="8" xfId="1" applyBorder="1" applyAlignment="1">
      <alignment horizontal="center"/>
    </xf>
    <xf numFmtId="0" fontId="18" fillId="0" borderId="2" xfId="1" applyBorder="1" applyAlignment="1">
      <alignment horizontal="left" vertical="center" wrapText="1"/>
    </xf>
    <xf numFmtId="0" fontId="18" fillId="0" borderId="35" xfId="1" applyBorder="1" applyAlignment="1">
      <alignment horizontal="left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4" xfId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4" xfId="1" applyBorder="1" applyAlignment="1">
      <alignment horizontal="center"/>
    </xf>
    <xf numFmtId="0" fontId="12" fillId="0" borderId="9" xfId="1" applyFont="1" applyBorder="1" applyAlignment="1">
      <alignment horizontal="center" vertical="center" wrapText="1"/>
    </xf>
    <xf numFmtId="49" fontId="21" fillId="0" borderId="34" xfId="1" applyNumberFormat="1" applyFont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3" fillId="3" borderId="30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 wrapText="1"/>
    </xf>
    <xf numFmtId="0" fontId="23" fillId="3" borderId="31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40" xfId="1" applyFont="1" applyFill="1" applyBorder="1" applyAlignment="1">
      <alignment horizontal="center" vertical="center"/>
    </xf>
    <xf numFmtId="0" fontId="20" fillId="3" borderId="4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8" fillId="0" borderId="5" xfId="1" applyBorder="1" applyAlignment="1">
      <alignment horizontal="left" vertical="center"/>
    </xf>
    <xf numFmtId="0" fontId="18" fillId="0" borderId="36" xfId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8" fillId="0" borderId="9" xfId="1" applyBorder="1" applyAlignment="1">
      <alignment horizontal="left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8" fillId="0" borderId="13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</cellXfs>
  <cellStyles count="42">
    <cellStyle name="Collegamento ipertestuale 2" xfId="34"/>
    <cellStyle name="Excel Built-in Normal" xfId="10"/>
    <cellStyle name="Excel Built-in Normal 2" xfId="17"/>
    <cellStyle name="Heading" xfId="18"/>
    <cellStyle name="Heading1" xfId="19"/>
    <cellStyle name="Migliaia" xfId="5" builtinId="3"/>
    <cellStyle name="Migliaia 2" xfId="15"/>
    <cellStyle name="Normale" xfId="0" builtinId="0"/>
    <cellStyle name="Normale 2" xfId="1"/>
    <cellStyle name="Normale 2 2" xfId="20"/>
    <cellStyle name="Normale 2 2 2" xfId="35"/>
    <cellStyle name="Normale 2 2 3" xfId="32"/>
    <cellStyle name="Normale 2 3" xfId="30"/>
    <cellStyle name="Normale 3" xfId="4"/>
    <cellStyle name="Normale 3 2" xfId="21"/>
    <cellStyle name="Normale 3 2 2" xfId="36"/>
    <cellStyle name="Normale 3 2 3" xfId="31"/>
    <cellStyle name="Normale 3 3" xfId="9"/>
    <cellStyle name="Normale 4" xfId="16"/>
    <cellStyle name="Normale 4 2" xfId="33"/>
    <cellStyle name="Percentuale" xfId="6" builtinId="5"/>
    <cellStyle name="Percentuale 2" xfId="3"/>
    <cellStyle name="Percentuale 2 2" xfId="22"/>
    <cellStyle name="Percentuale 2 3" xfId="27"/>
    <cellStyle name="Result" xfId="23"/>
    <cellStyle name="Result2" xfId="24"/>
    <cellStyle name="Valore non valido" xfId="11" builtinId="27"/>
    <cellStyle name="Valuta 2" xfId="2"/>
    <cellStyle name="Valuta 2 10" xfId="39"/>
    <cellStyle name="Valuta 2 11" xfId="41"/>
    <cellStyle name="Valuta 2 2" xfId="7"/>
    <cellStyle name="Valuta 2 3" xfId="12"/>
    <cellStyle name="Valuta 2 4" xfId="14"/>
    <cellStyle name="Valuta 2 5" xfId="25"/>
    <cellStyle name="Valuta 2 6" xfId="26"/>
    <cellStyle name="Valuta 2 7" xfId="28"/>
    <cellStyle name="Valuta 2 8" xfId="29"/>
    <cellStyle name="Valuta 2 9" xfId="38"/>
    <cellStyle name="Valuta 3" xfId="8"/>
    <cellStyle name="Valuta 4" xfId="13"/>
    <cellStyle name="Valuta 5" xfId="37"/>
    <cellStyle name="Valuta 6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I44"/>
  <sheetViews>
    <sheetView showGridLines="0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2" sqref="F2"/>
    </sheetView>
  </sheetViews>
  <sheetFormatPr defaultColWidth="8.85546875" defaultRowHeight="15" x14ac:dyDescent="0.25"/>
  <cols>
    <col min="1" max="1" width="8.28515625" style="71" customWidth="1"/>
    <col min="2" max="2" width="18" style="84" customWidth="1"/>
    <col min="3" max="3" width="23.85546875" style="60" customWidth="1"/>
    <col min="4" max="4" width="21.5703125" style="60" customWidth="1"/>
    <col min="5" max="5" width="21.5703125" style="71" customWidth="1"/>
    <col min="6" max="6" width="8" style="62" customWidth="1"/>
    <col min="7" max="7" width="12.42578125" style="71" customWidth="1"/>
    <col min="8" max="8" width="17.140625" style="71" customWidth="1"/>
    <col min="9" max="9" width="1.140625" style="71" customWidth="1"/>
    <col min="10" max="11" width="10.7109375" style="71" customWidth="1"/>
    <col min="12" max="12" width="1.140625" style="71" customWidth="1"/>
    <col min="13" max="16" width="10.7109375" style="71" customWidth="1"/>
    <col min="17" max="17" width="1.140625" style="71" customWidth="1"/>
    <col min="18" max="21" width="10.7109375" style="71" customWidth="1"/>
    <col min="22" max="22" width="1.140625" style="71" customWidth="1"/>
    <col min="23" max="24" width="10.7109375" style="71" customWidth="1"/>
    <col min="25" max="25" width="1.140625" style="71" customWidth="1"/>
    <col min="26" max="26" width="12.5703125" style="71" bestFit="1" customWidth="1"/>
    <col min="27" max="27" width="15" style="71" customWidth="1"/>
    <col min="28" max="29" width="10.7109375" style="71" customWidth="1"/>
    <col min="30" max="30" width="1.140625" style="71" customWidth="1"/>
    <col min="31" max="32" width="10.7109375" style="71" customWidth="1"/>
    <col min="33" max="33" width="1.140625" style="71" customWidth="1"/>
    <col min="34" max="35" width="10.7109375" style="71" customWidth="1"/>
    <col min="36" max="36" width="1.140625" style="71" customWidth="1"/>
    <col min="37" max="38" width="14.7109375" style="71" customWidth="1"/>
    <col min="39" max="40" width="10.7109375" style="71" customWidth="1"/>
    <col min="41" max="41" width="1.140625" style="71" customWidth="1"/>
    <col min="42" max="43" width="10.7109375" style="71" customWidth="1"/>
    <col min="44" max="44" width="4.140625" style="71" customWidth="1"/>
    <col min="45" max="46" width="10.7109375" style="71" customWidth="1"/>
    <col min="47" max="47" width="8.85546875" style="71"/>
    <col min="48" max="48" width="1.140625" style="71" customWidth="1"/>
    <col min="49" max="16384" width="8.85546875" style="71"/>
  </cols>
  <sheetData>
    <row r="1" spans="1:87" s="75" customFormat="1" ht="118.9" customHeight="1" x14ac:dyDescent="0.25">
      <c r="A1" s="198" t="s">
        <v>274</v>
      </c>
      <c r="B1" s="199"/>
      <c r="C1" s="199"/>
      <c r="D1" s="199"/>
      <c r="E1" s="200"/>
      <c r="F1" s="88"/>
      <c r="G1" s="197" t="s">
        <v>133</v>
      </c>
      <c r="H1" s="197"/>
      <c r="J1" s="202" t="s">
        <v>81</v>
      </c>
      <c r="K1" s="202"/>
      <c r="M1" s="197" t="s">
        <v>82</v>
      </c>
      <c r="N1" s="197"/>
      <c r="O1" s="197"/>
      <c r="P1" s="197"/>
      <c r="R1" s="197" t="s">
        <v>85</v>
      </c>
      <c r="S1" s="197"/>
      <c r="T1" s="197"/>
      <c r="U1" s="197"/>
      <c r="W1" s="202" t="s">
        <v>86</v>
      </c>
      <c r="X1" s="202"/>
      <c r="Z1" s="202" t="s">
        <v>88</v>
      </c>
      <c r="AA1" s="202"/>
      <c r="AB1" s="202"/>
      <c r="AC1" s="202"/>
      <c r="AE1" s="201" t="s">
        <v>142</v>
      </c>
      <c r="AF1" s="201"/>
      <c r="AH1" s="201" t="s">
        <v>91</v>
      </c>
      <c r="AI1" s="201"/>
      <c r="AK1" s="202" t="s">
        <v>94</v>
      </c>
      <c r="AL1" s="202"/>
      <c r="AM1" s="202"/>
      <c r="AN1" s="202"/>
      <c r="AP1" s="202" t="s">
        <v>96</v>
      </c>
      <c r="AQ1" s="202"/>
      <c r="AS1" s="201" t="s">
        <v>124</v>
      </c>
      <c r="AT1" s="201"/>
    </row>
    <row r="2" spans="1:87" ht="120" x14ac:dyDescent="0.25">
      <c r="A2" s="74" t="s">
        <v>53</v>
      </c>
      <c r="B2" s="63" t="s">
        <v>46</v>
      </c>
      <c r="C2" s="74" t="s">
        <v>45</v>
      </c>
      <c r="D2" s="74" t="s">
        <v>126</v>
      </c>
      <c r="E2" s="65" t="s">
        <v>127</v>
      </c>
      <c r="F2" s="183"/>
      <c r="G2" s="123" t="s">
        <v>131</v>
      </c>
      <c r="H2" s="72" t="s">
        <v>132</v>
      </c>
      <c r="J2" s="72" t="s">
        <v>134</v>
      </c>
      <c r="K2" s="72" t="s">
        <v>80</v>
      </c>
      <c r="M2" s="72" t="s">
        <v>109</v>
      </c>
      <c r="N2" s="72" t="s">
        <v>110</v>
      </c>
      <c r="O2" s="72" t="s">
        <v>111</v>
      </c>
      <c r="P2" s="72" t="s">
        <v>83</v>
      </c>
      <c r="R2" s="72" t="s">
        <v>112</v>
      </c>
      <c r="S2" s="72" t="s">
        <v>113</v>
      </c>
      <c r="T2" s="72" t="s">
        <v>114</v>
      </c>
      <c r="U2" s="72" t="s">
        <v>84</v>
      </c>
      <c r="W2" s="72" t="s">
        <v>115</v>
      </c>
      <c r="X2" s="72" t="s">
        <v>87</v>
      </c>
      <c r="Z2" s="72" t="s">
        <v>116</v>
      </c>
      <c r="AA2" s="73" t="s">
        <v>117</v>
      </c>
      <c r="AB2" s="72" t="s">
        <v>118</v>
      </c>
      <c r="AC2" s="72" t="s">
        <v>89</v>
      </c>
      <c r="AE2" s="72" t="s">
        <v>119</v>
      </c>
      <c r="AF2" s="72" t="s">
        <v>90</v>
      </c>
      <c r="AH2" s="72" t="s">
        <v>120</v>
      </c>
      <c r="AI2" s="72" t="s">
        <v>92</v>
      </c>
      <c r="AK2" s="73" t="s">
        <v>122</v>
      </c>
      <c r="AL2" s="72" t="s">
        <v>128</v>
      </c>
      <c r="AM2" s="72" t="s">
        <v>121</v>
      </c>
      <c r="AN2" s="72" t="s">
        <v>95</v>
      </c>
      <c r="AP2" s="72" t="s">
        <v>123</v>
      </c>
      <c r="AQ2" s="72" t="s">
        <v>97</v>
      </c>
      <c r="AS2" s="72" t="s">
        <v>125</v>
      </c>
      <c r="AT2" s="72" t="s">
        <v>98</v>
      </c>
    </row>
    <row r="3" spans="1:87" s="64" customFormat="1" ht="15.75" x14ac:dyDescent="0.25">
      <c r="A3" s="67">
        <v>204</v>
      </c>
      <c r="B3" s="67">
        <v>440021</v>
      </c>
      <c r="C3" s="98" t="s">
        <v>279</v>
      </c>
      <c r="D3" s="67">
        <v>11</v>
      </c>
      <c r="E3" s="76" t="s">
        <v>348</v>
      </c>
      <c r="F3" s="184"/>
      <c r="G3" s="132"/>
      <c r="H3" s="111"/>
      <c r="I3" s="68"/>
      <c r="J3" s="116"/>
      <c r="K3" s="111"/>
      <c r="L3" s="68"/>
      <c r="M3" s="116"/>
      <c r="N3" s="111"/>
      <c r="O3" s="102">
        <f>+IFERROR(M3/N3,0)</f>
        <v>0</v>
      </c>
      <c r="P3" s="120"/>
      <c r="Q3" s="68"/>
      <c r="R3" s="122"/>
      <c r="S3" s="70"/>
      <c r="T3" s="121">
        <f>+IFERROR(R3/S3,0)</f>
        <v>0</v>
      </c>
      <c r="U3" s="120"/>
      <c r="V3" s="68"/>
      <c r="W3" s="122"/>
      <c r="X3" s="120"/>
      <c r="Y3" s="68"/>
      <c r="Z3" s="104">
        <v>5929.75</v>
      </c>
      <c r="AA3" s="105">
        <v>29565</v>
      </c>
      <c r="AB3" s="106">
        <f>+Z3/AA3</f>
        <v>0.20056654828344325</v>
      </c>
      <c r="AC3" s="120">
        <v>3</v>
      </c>
      <c r="AD3" s="68"/>
      <c r="AE3" s="124">
        <v>12551</v>
      </c>
      <c r="AF3" s="70">
        <v>-1</v>
      </c>
      <c r="AG3" s="68"/>
      <c r="AH3" s="107">
        <v>166</v>
      </c>
      <c r="AI3" s="120">
        <v>1</v>
      </c>
      <c r="AJ3" s="68"/>
      <c r="AK3" s="87"/>
      <c r="AL3" s="70"/>
      <c r="AM3" s="70"/>
      <c r="AN3" s="120">
        <v>0</v>
      </c>
      <c r="AO3" s="68"/>
      <c r="AP3" s="143" t="s">
        <v>103</v>
      </c>
      <c r="AQ3" s="141">
        <v>0</v>
      </c>
      <c r="AR3" s="126"/>
      <c r="AS3" s="70" t="s">
        <v>280</v>
      </c>
      <c r="AT3" s="120">
        <v>0</v>
      </c>
      <c r="AU3" s="110"/>
      <c r="AV3" s="68"/>
      <c r="AW3" s="110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</row>
    <row r="4" spans="1:87" s="64" customFormat="1" x14ac:dyDescent="0.25">
      <c r="A4" s="67">
        <v>204</v>
      </c>
      <c r="B4" s="82">
        <v>440076</v>
      </c>
      <c r="C4" s="118" t="s">
        <v>281</v>
      </c>
      <c r="D4" s="67">
        <v>11</v>
      </c>
      <c r="E4" s="76" t="s">
        <v>348</v>
      </c>
      <c r="F4" s="184"/>
      <c r="G4" s="133"/>
      <c r="H4" s="100"/>
      <c r="I4" s="68"/>
      <c r="J4" s="98"/>
      <c r="K4" s="100"/>
      <c r="L4" s="68"/>
      <c r="M4" s="98"/>
      <c r="N4" s="100"/>
      <c r="O4" s="102">
        <f t="shared" ref="O4:O44" si="0">+IFERROR(M4/N4,0)</f>
        <v>0</v>
      </c>
      <c r="P4" s="100"/>
      <c r="Q4" s="68"/>
      <c r="R4" s="98"/>
      <c r="S4" s="67"/>
      <c r="T4" s="121">
        <f t="shared" ref="T4:T44" si="1">+IFERROR(R4/S4,0)</f>
        <v>0</v>
      </c>
      <c r="U4" s="100"/>
      <c r="V4" s="68"/>
      <c r="W4" s="98"/>
      <c r="X4" s="100"/>
      <c r="Y4" s="68"/>
      <c r="Z4" s="104">
        <v>3868.26</v>
      </c>
      <c r="AA4" s="105">
        <v>18490</v>
      </c>
      <c r="AB4" s="106">
        <f t="shared" ref="AB4:AB44" si="2">+Z4/AA4</f>
        <v>0.20920822065981612</v>
      </c>
      <c r="AC4" s="120">
        <v>3</v>
      </c>
      <c r="AD4" s="68"/>
      <c r="AE4" s="124">
        <v>7574</v>
      </c>
      <c r="AF4" s="70">
        <v>-1</v>
      </c>
      <c r="AG4" s="68"/>
      <c r="AH4" s="107">
        <v>147</v>
      </c>
      <c r="AI4" s="100">
        <v>0</v>
      </c>
      <c r="AJ4" s="68"/>
      <c r="AK4" s="67"/>
      <c r="AL4" s="67"/>
      <c r="AM4" s="67"/>
      <c r="AN4" s="100">
        <v>0</v>
      </c>
      <c r="AO4" s="68"/>
      <c r="AP4" s="143" t="s">
        <v>103</v>
      </c>
      <c r="AQ4" s="141">
        <v>0</v>
      </c>
      <c r="AR4" s="126"/>
      <c r="AS4" s="70" t="s">
        <v>280</v>
      </c>
      <c r="AT4" s="120">
        <v>0</v>
      </c>
      <c r="AU4" s="110"/>
      <c r="AV4" s="68"/>
      <c r="AW4" s="110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</row>
    <row r="5" spans="1:87" s="64" customFormat="1" x14ac:dyDescent="0.25">
      <c r="A5" s="67">
        <v>204</v>
      </c>
      <c r="B5" s="82">
        <v>450046</v>
      </c>
      <c r="C5" s="118" t="s">
        <v>319</v>
      </c>
      <c r="D5" s="67">
        <v>11</v>
      </c>
      <c r="E5" s="76" t="s">
        <v>348</v>
      </c>
      <c r="F5" s="184"/>
      <c r="G5" s="134"/>
      <c r="H5" s="100"/>
      <c r="I5" s="68"/>
      <c r="J5" s="98"/>
      <c r="K5" s="100"/>
      <c r="L5" s="68"/>
      <c r="M5" s="98"/>
      <c r="N5" s="100"/>
      <c r="O5" s="102">
        <f t="shared" si="0"/>
        <v>0</v>
      </c>
      <c r="P5" s="100"/>
      <c r="Q5" s="68"/>
      <c r="R5" s="98"/>
      <c r="S5" s="67"/>
      <c r="T5" s="121">
        <f t="shared" si="1"/>
        <v>0</v>
      </c>
      <c r="U5" s="100"/>
      <c r="V5" s="68"/>
      <c r="W5" s="98"/>
      <c r="X5" s="100"/>
      <c r="Y5" s="68"/>
      <c r="Z5" s="104">
        <v>954.92699999995602</v>
      </c>
      <c r="AA5" s="105">
        <v>15085</v>
      </c>
      <c r="AB5" s="106">
        <f t="shared" si="2"/>
        <v>6.3303082532313953E-2</v>
      </c>
      <c r="AC5" s="100">
        <v>2</v>
      </c>
      <c r="AD5" s="68"/>
      <c r="AE5" s="124">
        <v>5635</v>
      </c>
      <c r="AF5" s="70">
        <v>-1</v>
      </c>
      <c r="AG5" s="68"/>
      <c r="AH5" s="107">
        <v>97</v>
      </c>
      <c r="AI5" s="100">
        <v>-1</v>
      </c>
      <c r="AJ5" s="68"/>
      <c r="AK5" s="67"/>
      <c r="AL5" s="67"/>
      <c r="AM5" s="90"/>
      <c r="AN5" s="100">
        <v>0</v>
      </c>
      <c r="AO5" s="68"/>
      <c r="AP5" s="143" t="s">
        <v>102</v>
      </c>
      <c r="AQ5" s="141">
        <v>1</v>
      </c>
      <c r="AR5" s="126"/>
      <c r="AS5" s="70" t="s">
        <v>280</v>
      </c>
      <c r="AT5" s="120">
        <v>0</v>
      </c>
      <c r="AU5" s="110"/>
      <c r="AV5" s="68"/>
      <c r="AW5" s="110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</row>
    <row r="6" spans="1:87" x14ac:dyDescent="0.25">
      <c r="A6" s="67">
        <v>204</v>
      </c>
      <c r="B6" s="82">
        <v>460103</v>
      </c>
      <c r="C6" s="118" t="s">
        <v>291</v>
      </c>
      <c r="D6" s="67">
        <v>11</v>
      </c>
      <c r="E6" s="76" t="s">
        <v>348</v>
      </c>
      <c r="F6" s="184"/>
      <c r="G6" s="173" t="s">
        <v>57</v>
      </c>
      <c r="H6" s="100">
        <v>3</v>
      </c>
      <c r="I6" s="68"/>
      <c r="J6" s="98" t="s">
        <v>60</v>
      </c>
      <c r="K6" s="100">
        <v>3</v>
      </c>
      <c r="L6" s="68"/>
      <c r="M6" s="98">
        <v>22</v>
      </c>
      <c r="N6" s="100">
        <v>34</v>
      </c>
      <c r="O6" s="102">
        <f t="shared" si="0"/>
        <v>0.6470588235294118</v>
      </c>
      <c r="P6" s="100">
        <v>0</v>
      </c>
      <c r="Q6" s="68"/>
      <c r="R6" s="98">
        <v>14</v>
      </c>
      <c r="S6" s="100">
        <v>23</v>
      </c>
      <c r="T6" s="121">
        <f t="shared" si="1"/>
        <v>0.60869565217391308</v>
      </c>
      <c r="U6" s="100">
        <v>2</v>
      </c>
      <c r="V6" s="68"/>
      <c r="W6" s="98" t="s">
        <v>61</v>
      </c>
      <c r="X6" s="100">
        <v>0</v>
      </c>
      <c r="Y6" s="68"/>
      <c r="Z6" s="104">
        <v>32777.843999976758</v>
      </c>
      <c r="AA6" s="105">
        <v>383011</v>
      </c>
      <c r="AB6" s="106">
        <f t="shared" si="2"/>
        <v>8.5579380226616875E-2</v>
      </c>
      <c r="AC6" s="100">
        <v>2</v>
      </c>
      <c r="AD6" s="68"/>
      <c r="AE6" s="124">
        <v>141852</v>
      </c>
      <c r="AF6" s="67">
        <v>0</v>
      </c>
      <c r="AG6" s="68"/>
      <c r="AH6" s="107">
        <v>263</v>
      </c>
      <c r="AI6" s="100">
        <v>3</v>
      </c>
      <c r="AJ6" s="68"/>
      <c r="AK6" s="67"/>
      <c r="AL6" s="67"/>
      <c r="AM6" s="67"/>
      <c r="AN6" s="100"/>
      <c r="AO6" s="68"/>
      <c r="AP6" s="143" t="s">
        <v>103</v>
      </c>
      <c r="AQ6" s="141">
        <v>0</v>
      </c>
      <c r="AR6" s="126"/>
      <c r="AS6" s="70" t="s">
        <v>280</v>
      </c>
      <c r="AT6" s="120">
        <v>0</v>
      </c>
      <c r="AU6" s="110"/>
      <c r="AV6" s="68"/>
      <c r="AW6" s="110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</row>
    <row r="7" spans="1:87" s="64" customFormat="1" x14ac:dyDescent="0.25">
      <c r="A7" s="67">
        <v>204</v>
      </c>
      <c r="B7" s="82">
        <v>470125</v>
      </c>
      <c r="C7" s="118" t="s">
        <v>314</v>
      </c>
      <c r="D7" s="67">
        <v>11</v>
      </c>
      <c r="E7" s="76" t="s">
        <v>348</v>
      </c>
      <c r="F7" s="184"/>
      <c r="G7" s="135"/>
      <c r="H7" s="100"/>
      <c r="I7" s="68"/>
      <c r="J7" s="98"/>
      <c r="K7" s="100"/>
      <c r="L7" s="68"/>
      <c r="M7" s="98"/>
      <c r="N7" s="100"/>
      <c r="O7" s="102">
        <f t="shared" si="0"/>
        <v>0</v>
      </c>
      <c r="P7" s="100"/>
      <c r="Q7" s="68"/>
      <c r="R7" s="98"/>
      <c r="S7" s="100"/>
      <c r="T7" s="121">
        <f t="shared" si="1"/>
        <v>0</v>
      </c>
      <c r="U7" s="100"/>
      <c r="V7" s="68"/>
      <c r="W7" s="98"/>
      <c r="X7" s="100"/>
      <c r="Y7" s="68"/>
      <c r="Z7" s="104">
        <v>0</v>
      </c>
      <c r="AA7" s="105">
        <v>0</v>
      </c>
      <c r="AB7" s="106">
        <v>0</v>
      </c>
      <c r="AC7" s="100">
        <v>-1</v>
      </c>
      <c r="AD7" s="68"/>
      <c r="AE7" s="124">
        <v>0</v>
      </c>
      <c r="AF7" s="70">
        <v>-1</v>
      </c>
      <c r="AG7" s="68"/>
      <c r="AH7" s="107">
        <v>0</v>
      </c>
      <c r="AI7" s="100">
        <v>-1</v>
      </c>
      <c r="AJ7" s="68"/>
      <c r="AK7" s="67"/>
      <c r="AL7" s="67"/>
      <c r="AM7" s="67"/>
      <c r="AN7" s="100">
        <v>0</v>
      </c>
      <c r="AO7" s="68"/>
      <c r="AP7" s="143" t="s">
        <v>103</v>
      </c>
      <c r="AQ7" s="141">
        <v>0</v>
      </c>
      <c r="AR7" s="126"/>
      <c r="AS7" s="70" t="s">
        <v>280</v>
      </c>
      <c r="AT7" s="120">
        <v>0</v>
      </c>
      <c r="AU7" s="110"/>
      <c r="AV7" s="68"/>
      <c r="AW7" s="110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</row>
    <row r="8" spans="1:87" s="68" customFormat="1" ht="25.5" x14ac:dyDescent="0.25">
      <c r="A8" s="67">
        <v>204</v>
      </c>
      <c r="B8" s="79">
        <v>470156</v>
      </c>
      <c r="C8" s="118" t="s">
        <v>321</v>
      </c>
      <c r="D8" s="67">
        <v>11</v>
      </c>
      <c r="E8" s="76" t="s">
        <v>348</v>
      </c>
      <c r="F8" s="185"/>
      <c r="G8" s="173" t="s">
        <v>57</v>
      </c>
      <c r="H8" s="112">
        <v>3</v>
      </c>
      <c r="I8" s="86"/>
      <c r="J8" s="99" t="s">
        <v>60</v>
      </c>
      <c r="K8" s="101">
        <v>3</v>
      </c>
      <c r="L8" s="86"/>
      <c r="M8" s="99">
        <v>27</v>
      </c>
      <c r="N8" s="101">
        <v>28</v>
      </c>
      <c r="O8" s="102">
        <f t="shared" si="0"/>
        <v>0.9642857142857143</v>
      </c>
      <c r="P8" s="101">
        <v>2</v>
      </c>
      <c r="Q8" s="86"/>
      <c r="R8" s="99">
        <v>16</v>
      </c>
      <c r="S8" s="101">
        <v>27</v>
      </c>
      <c r="T8" s="121">
        <f t="shared" si="1"/>
        <v>0.59259259259259256</v>
      </c>
      <c r="U8" s="101">
        <v>2</v>
      </c>
      <c r="V8" s="86"/>
      <c r="W8" s="99" t="s">
        <v>60</v>
      </c>
      <c r="X8" s="101">
        <v>1</v>
      </c>
      <c r="Y8" s="86"/>
      <c r="Z8" s="104">
        <v>112764.08</v>
      </c>
      <c r="AA8" s="105">
        <v>371814</v>
      </c>
      <c r="AB8" s="106">
        <f t="shared" si="2"/>
        <v>0.30328088775570583</v>
      </c>
      <c r="AC8" s="120">
        <v>3</v>
      </c>
      <c r="AD8" s="86"/>
      <c r="AE8" s="124">
        <v>143625</v>
      </c>
      <c r="AF8" s="67">
        <v>0</v>
      </c>
      <c r="AG8" s="86"/>
      <c r="AH8" s="107">
        <v>147</v>
      </c>
      <c r="AI8" s="101">
        <v>0</v>
      </c>
      <c r="AJ8" s="86"/>
      <c r="AK8" s="79"/>
      <c r="AL8" s="79"/>
      <c r="AM8" s="79"/>
      <c r="AN8" s="101"/>
      <c r="AO8" s="86"/>
      <c r="AP8" s="143" t="s">
        <v>103</v>
      </c>
      <c r="AQ8" s="141">
        <v>0</v>
      </c>
      <c r="AR8" s="126"/>
      <c r="AS8" s="70" t="s">
        <v>280</v>
      </c>
      <c r="AT8" s="120">
        <v>0</v>
      </c>
      <c r="AU8" s="110"/>
      <c r="AW8" s="110"/>
    </row>
    <row r="9" spans="1:87" s="64" customFormat="1" x14ac:dyDescent="0.25">
      <c r="A9" s="67">
        <v>204</v>
      </c>
      <c r="B9" s="82">
        <v>470162</v>
      </c>
      <c r="C9" s="118" t="s">
        <v>320</v>
      </c>
      <c r="D9" s="67">
        <v>11</v>
      </c>
      <c r="E9" s="76" t="s">
        <v>348</v>
      </c>
      <c r="F9" s="184"/>
      <c r="G9" s="173" t="s">
        <v>58</v>
      </c>
      <c r="H9" s="127">
        <v>2</v>
      </c>
      <c r="I9" s="110"/>
      <c r="J9" s="98" t="s">
        <v>60</v>
      </c>
      <c r="K9" s="127">
        <v>3</v>
      </c>
      <c r="L9" s="110"/>
      <c r="M9" s="98">
        <v>6</v>
      </c>
      <c r="N9" s="127">
        <v>6</v>
      </c>
      <c r="O9" s="102">
        <f t="shared" si="0"/>
        <v>1</v>
      </c>
      <c r="P9" s="127">
        <v>2</v>
      </c>
      <c r="Q9" s="110"/>
      <c r="R9" s="98">
        <v>5</v>
      </c>
      <c r="S9" s="127">
        <v>6</v>
      </c>
      <c r="T9" s="121">
        <f t="shared" si="1"/>
        <v>0.83333333333333337</v>
      </c>
      <c r="U9" s="127">
        <v>2</v>
      </c>
      <c r="V9" s="68"/>
      <c r="W9" s="98" t="s">
        <v>61</v>
      </c>
      <c r="X9" s="100">
        <v>0</v>
      </c>
      <c r="Y9" s="68"/>
      <c r="Z9" s="104">
        <v>4096.3510000020178</v>
      </c>
      <c r="AA9" s="105">
        <v>82683</v>
      </c>
      <c r="AB9" s="106">
        <f t="shared" si="2"/>
        <v>4.954284435738928E-2</v>
      </c>
      <c r="AC9" s="100">
        <v>1</v>
      </c>
      <c r="AD9" s="68"/>
      <c r="AE9" s="124">
        <v>32205</v>
      </c>
      <c r="AF9" s="70">
        <v>-1</v>
      </c>
      <c r="AG9" s="68"/>
      <c r="AH9" s="107">
        <v>161</v>
      </c>
      <c r="AI9" s="100">
        <v>1</v>
      </c>
      <c r="AJ9" s="68"/>
      <c r="AK9" s="67"/>
      <c r="AL9" s="67"/>
      <c r="AM9" s="67"/>
      <c r="AN9" s="100">
        <v>0</v>
      </c>
      <c r="AO9" s="68"/>
      <c r="AP9" s="143" t="s">
        <v>103</v>
      </c>
      <c r="AQ9" s="141">
        <v>0</v>
      </c>
      <c r="AR9" s="126"/>
      <c r="AS9" s="70" t="s">
        <v>280</v>
      </c>
      <c r="AT9" s="120">
        <v>0</v>
      </c>
      <c r="AU9" s="110"/>
      <c r="AV9" s="68"/>
      <c r="AW9" s="110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</row>
    <row r="10" spans="1:87" s="64" customFormat="1" x14ac:dyDescent="0.25">
      <c r="A10" s="67">
        <v>204</v>
      </c>
      <c r="B10" s="82">
        <v>480212</v>
      </c>
      <c r="C10" s="118" t="s">
        <v>323</v>
      </c>
      <c r="D10" s="67">
        <v>11</v>
      </c>
      <c r="E10" s="76" t="s">
        <v>348</v>
      </c>
      <c r="F10" s="184"/>
      <c r="G10" s="173" t="s">
        <v>56</v>
      </c>
      <c r="H10" s="100">
        <v>-1</v>
      </c>
      <c r="I10" s="68"/>
      <c r="J10" s="98" t="s">
        <v>60</v>
      </c>
      <c r="K10" s="100">
        <v>3</v>
      </c>
      <c r="L10" s="110"/>
      <c r="M10" s="98">
        <v>4</v>
      </c>
      <c r="N10" s="127">
        <v>4</v>
      </c>
      <c r="O10" s="102">
        <f t="shared" si="0"/>
        <v>1</v>
      </c>
      <c r="P10" s="127">
        <v>2</v>
      </c>
      <c r="Q10" s="110"/>
      <c r="R10" s="98">
        <v>4</v>
      </c>
      <c r="S10" s="127">
        <v>1</v>
      </c>
      <c r="T10" s="121">
        <f t="shared" si="1"/>
        <v>4</v>
      </c>
      <c r="U10" s="127">
        <v>0</v>
      </c>
      <c r="V10" s="110"/>
      <c r="W10" s="127" t="s">
        <v>60</v>
      </c>
      <c r="X10" s="127">
        <v>1</v>
      </c>
      <c r="Y10" s="68"/>
      <c r="Z10" s="104">
        <v>72.357000000003922</v>
      </c>
      <c r="AA10" s="105">
        <v>1277</v>
      </c>
      <c r="AB10" s="106">
        <f t="shared" si="2"/>
        <v>5.6661707126079812E-2</v>
      </c>
      <c r="AC10" s="100">
        <v>2</v>
      </c>
      <c r="AD10" s="68"/>
      <c r="AE10" s="124">
        <v>497</v>
      </c>
      <c r="AF10" s="70">
        <v>-1</v>
      </c>
      <c r="AG10" s="68"/>
      <c r="AH10" s="107">
        <v>32</v>
      </c>
      <c r="AI10" s="100">
        <v>-1</v>
      </c>
      <c r="AJ10" s="68"/>
      <c r="AK10" s="67"/>
      <c r="AL10" s="67"/>
      <c r="AM10" s="67"/>
      <c r="AN10" s="100">
        <v>0</v>
      </c>
      <c r="AO10" s="68"/>
      <c r="AP10" s="143" t="s">
        <v>103</v>
      </c>
      <c r="AQ10" s="141">
        <v>0</v>
      </c>
      <c r="AR10" s="126"/>
      <c r="AS10" s="70" t="s">
        <v>280</v>
      </c>
      <c r="AT10" s="120">
        <v>0</v>
      </c>
      <c r="AU10" s="110"/>
      <c r="AV10" s="68"/>
      <c r="AW10" s="110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</row>
    <row r="11" spans="1:87" s="86" customFormat="1" ht="25.5" x14ac:dyDescent="0.25">
      <c r="A11" s="79">
        <v>204</v>
      </c>
      <c r="B11" s="82">
        <v>490209</v>
      </c>
      <c r="C11" s="118" t="s">
        <v>328</v>
      </c>
      <c r="D11" s="67">
        <v>11</v>
      </c>
      <c r="E11" s="76" t="s">
        <v>348</v>
      </c>
      <c r="F11" s="185"/>
      <c r="G11" s="136"/>
      <c r="H11" s="101"/>
      <c r="J11" s="99"/>
      <c r="K11" s="101"/>
      <c r="M11" s="99"/>
      <c r="N11" s="101"/>
      <c r="O11" s="102">
        <f t="shared" si="0"/>
        <v>0</v>
      </c>
      <c r="P11" s="101"/>
      <c r="R11" s="99"/>
      <c r="S11" s="101"/>
      <c r="T11" s="121">
        <f t="shared" si="1"/>
        <v>0</v>
      </c>
      <c r="U11" s="101"/>
      <c r="W11" s="99"/>
      <c r="X11" s="101"/>
      <c r="Z11" s="104">
        <v>0</v>
      </c>
      <c r="AA11" s="105">
        <v>627477</v>
      </c>
      <c r="AB11" s="106">
        <f t="shared" si="2"/>
        <v>0</v>
      </c>
      <c r="AC11" s="100">
        <v>-1</v>
      </c>
      <c r="AE11" s="124">
        <v>87029</v>
      </c>
      <c r="AF11" s="67">
        <v>0</v>
      </c>
      <c r="AH11" s="107">
        <v>111</v>
      </c>
      <c r="AI11" s="100">
        <v>-1</v>
      </c>
      <c r="AK11" s="79"/>
      <c r="AL11" s="79"/>
      <c r="AM11" s="79"/>
      <c r="AN11" s="101">
        <v>0</v>
      </c>
      <c r="AP11" s="143" t="s">
        <v>103</v>
      </c>
      <c r="AQ11" s="141">
        <v>0</v>
      </c>
      <c r="AR11" s="126"/>
      <c r="AS11" s="70" t="s">
        <v>280</v>
      </c>
      <c r="AT11" s="120">
        <v>0</v>
      </c>
      <c r="AU11" s="110"/>
      <c r="AW11" s="110"/>
      <c r="AX11" s="68"/>
    </row>
    <row r="12" spans="1:87" ht="38.25" x14ac:dyDescent="0.25">
      <c r="A12" s="67">
        <v>204</v>
      </c>
      <c r="B12" s="67">
        <v>490216</v>
      </c>
      <c r="C12" s="118" t="s">
        <v>298</v>
      </c>
      <c r="D12" s="67">
        <v>11</v>
      </c>
      <c r="E12" s="76" t="s">
        <v>348</v>
      </c>
      <c r="F12" s="184"/>
      <c r="G12" s="173" t="s">
        <v>57</v>
      </c>
      <c r="H12" s="100">
        <v>3</v>
      </c>
      <c r="I12" s="68"/>
      <c r="J12" s="98" t="s">
        <v>60</v>
      </c>
      <c r="K12" s="100">
        <v>3</v>
      </c>
      <c r="L12" s="91"/>
      <c r="M12" s="98">
        <v>6</v>
      </c>
      <c r="N12" s="127">
        <v>11</v>
      </c>
      <c r="O12" s="102">
        <f t="shared" si="0"/>
        <v>0.54545454545454541</v>
      </c>
      <c r="P12" s="127">
        <v>0</v>
      </c>
      <c r="Q12" s="110"/>
      <c r="R12" s="98">
        <v>5</v>
      </c>
      <c r="S12" s="127">
        <v>6</v>
      </c>
      <c r="T12" s="121">
        <f t="shared" si="1"/>
        <v>0.83333333333333337</v>
      </c>
      <c r="U12" s="127">
        <v>2</v>
      </c>
      <c r="V12" s="110"/>
      <c r="W12" s="127" t="s">
        <v>60</v>
      </c>
      <c r="X12" s="127">
        <v>1</v>
      </c>
      <c r="Y12" s="86"/>
      <c r="Z12" s="104">
        <v>15037.130000000001</v>
      </c>
      <c r="AA12" s="105">
        <v>109201</v>
      </c>
      <c r="AB12" s="106">
        <f t="shared" si="2"/>
        <v>0.13770139467587295</v>
      </c>
      <c r="AC12" s="120">
        <v>3</v>
      </c>
      <c r="AD12" s="86"/>
      <c r="AE12" s="124">
        <v>43086</v>
      </c>
      <c r="AF12" s="70">
        <v>-1</v>
      </c>
      <c r="AG12" s="68"/>
      <c r="AH12" s="107">
        <v>200</v>
      </c>
      <c r="AI12" s="100">
        <v>3</v>
      </c>
      <c r="AJ12" s="86"/>
      <c r="AK12" s="67"/>
      <c r="AL12" s="67"/>
      <c r="AM12" s="67"/>
      <c r="AN12" s="100">
        <v>0</v>
      </c>
      <c r="AO12" s="86"/>
      <c r="AP12" s="143" t="s">
        <v>102</v>
      </c>
      <c r="AQ12" s="141">
        <v>1</v>
      </c>
      <c r="AR12" s="126"/>
      <c r="AS12" s="70" t="s">
        <v>280</v>
      </c>
      <c r="AT12" s="120">
        <v>0</v>
      </c>
      <c r="AU12" s="110"/>
      <c r="AV12" s="68"/>
      <c r="AW12" s="110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</row>
    <row r="13" spans="1:87" ht="45.75" customHeight="1" x14ac:dyDescent="0.25">
      <c r="A13" s="67">
        <v>204</v>
      </c>
      <c r="B13" s="92">
        <v>490219</v>
      </c>
      <c r="C13" s="137" t="s">
        <v>329</v>
      </c>
      <c r="D13" s="67">
        <v>11</v>
      </c>
      <c r="E13" s="76" t="s">
        <v>348</v>
      </c>
      <c r="F13" s="186"/>
      <c r="G13" s="173" t="s">
        <v>57</v>
      </c>
      <c r="H13" s="113">
        <v>3</v>
      </c>
      <c r="I13" s="93"/>
      <c r="J13" s="117" t="s">
        <v>60</v>
      </c>
      <c r="K13" s="113">
        <v>3</v>
      </c>
      <c r="L13" s="93"/>
      <c r="M13" s="117">
        <v>2</v>
      </c>
      <c r="N13" s="113">
        <v>2</v>
      </c>
      <c r="O13" s="102">
        <f t="shared" si="0"/>
        <v>1</v>
      </c>
      <c r="P13" s="113">
        <v>2</v>
      </c>
      <c r="Q13" s="94"/>
      <c r="R13" s="117">
        <v>2</v>
      </c>
      <c r="S13" s="113">
        <v>2</v>
      </c>
      <c r="T13" s="121">
        <f t="shared" si="1"/>
        <v>1</v>
      </c>
      <c r="U13" s="113">
        <v>2</v>
      </c>
      <c r="V13" s="94"/>
      <c r="W13" s="98" t="s">
        <v>60</v>
      </c>
      <c r="X13" s="113">
        <v>1</v>
      </c>
      <c r="Y13" s="94"/>
      <c r="Z13" s="104">
        <v>1766.3830000021408</v>
      </c>
      <c r="AA13" s="105">
        <v>77868</v>
      </c>
      <c r="AB13" s="106">
        <f t="shared" si="2"/>
        <v>2.2684324754740595E-2</v>
      </c>
      <c r="AC13" s="113">
        <v>1</v>
      </c>
      <c r="AD13" s="94"/>
      <c r="AE13" s="124">
        <v>27506</v>
      </c>
      <c r="AF13" s="70">
        <v>-1</v>
      </c>
      <c r="AG13" s="94"/>
      <c r="AH13" s="107">
        <v>87</v>
      </c>
      <c r="AI13" s="100">
        <v>-1</v>
      </c>
      <c r="AJ13" s="94"/>
      <c r="AK13" s="92"/>
      <c r="AL13" s="92"/>
      <c r="AM13" s="92"/>
      <c r="AN13" s="113"/>
      <c r="AO13" s="94"/>
      <c r="AP13" s="143" t="s">
        <v>102</v>
      </c>
      <c r="AQ13" s="141">
        <v>1</v>
      </c>
      <c r="AR13" s="126"/>
      <c r="AS13" s="70" t="s">
        <v>280</v>
      </c>
      <c r="AT13" s="120">
        <v>0</v>
      </c>
      <c r="AU13" s="110"/>
      <c r="AV13" s="68"/>
      <c r="AW13" s="110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</row>
    <row r="14" spans="1:87" ht="39.75" customHeight="1" x14ac:dyDescent="0.25">
      <c r="A14" s="67">
        <v>204</v>
      </c>
      <c r="B14" s="67">
        <v>490242</v>
      </c>
      <c r="C14" s="118" t="s">
        <v>331</v>
      </c>
      <c r="D14" s="67">
        <v>11</v>
      </c>
      <c r="E14" s="76" t="s">
        <v>348</v>
      </c>
      <c r="F14" s="186"/>
      <c r="G14" s="173" t="s">
        <v>57</v>
      </c>
      <c r="H14" s="100">
        <v>3</v>
      </c>
      <c r="I14" s="68"/>
      <c r="J14" s="98" t="s">
        <v>60</v>
      </c>
      <c r="K14" s="100">
        <v>3</v>
      </c>
      <c r="L14" s="68"/>
      <c r="M14" s="98">
        <v>6</v>
      </c>
      <c r="N14" s="100">
        <v>7</v>
      </c>
      <c r="O14" s="102">
        <f t="shared" si="0"/>
        <v>0.8571428571428571</v>
      </c>
      <c r="P14" s="100">
        <v>2</v>
      </c>
      <c r="Q14" s="68"/>
      <c r="R14" s="98">
        <v>4</v>
      </c>
      <c r="S14" s="100">
        <v>7</v>
      </c>
      <c r="T14" s="121">
        <f t="shared" si="1"/>
        <v>0.5714285714285714</v>
      </c>
      <c r="U14" s="100">
        <v>2</v>
      </c>
      <c r="V14" s="68"/>
      <c r="W14" s="98" t="s">
        <v>60</v>
      </c>
      <c r="X14" s="100">
        <v>1</v>
      </c>
      <c r="Y14" s="68"/>
      <c r="Z14" s="104">
        <v>19104.43900000726</v>
      </c>
      <c r="AA14" s="105">
        <v>203052</v>
      </c>
      <c r="AB14" s="106">
        <f t="shared" si="2"/>
        <v>9.4086435986876563E-2</v>
      </c>
      <c r="AC14" s="100">
        <v>2</v>
      </c>
      <c r="AD14" s="68"/>
      <c r="AE14" s="124">
        <v>78476</v>
      </c>
      <c r="AF14" s="67">
        <v>0</v>
      </c>
      <c r="AG14" s="68"/>
      <c r="AH14" s="107">
        <v>178</v>
      </c>
      <c r="AI14" s="100">
        <v>1</v>
      </c>
      <c r="AJ14" s="68"/>
      <c r="AK14" s="67"/>
      <c r="AL14" s="67"/>
      <c r="AM14" s="67"/>
      <c r="AN14" s="100">
        <v>0</v>
      </c>
      <c r="AO14" s="68"/>
      <c r="AP14" s="143" t="s">
        <v>102</v>
      </c>
      <c r="AQ14" s="141">
        <v>1</v>
      </c>
      <c r="AR14" s="126"/>
      <c r="AS14" s="70" t="s">
        <v>280</v>
      </c>
      <c r="AT14" s="120">
        <v>0</v>
      </c>
      <c r="AU14" s="110"/>
      <c r="AV14" s="68"/>
      <c r="AW14" s="110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</row>
    <row r="15" spans="1:87" ht="25.5" x14ac:dyDescent="0.25">
      <c r="A15" s="67">
        <v>204</v>
      </c>
      <c r="B15" s="130">
        <v>490243</v>
      </c>
      <c r="C15" s="138" t="s">
        <v>299</v>
      </c>
      <c r="D15" s="67">
        <v>11</v>
      </c>
      <c r="E15" s="76" t="s">
        <v>348</v>
      </c>
      <c r="F15" s="184"/>
      <c r="G15" s="173" t="s">
        <v>57</v>
      </c>
      <c r="H15" s="114">
        <v>3</v>
      </c>
      <c r="I15" s="68"/>
      <c r="J15" s="118" t="s">
        <v>60</v>
      </c>
      <c r="K15" s="114">
        <v>3</v>
      </c>
      <c r="L15" s="95"/>
      <c r="M15" s="118">
        <v>15</v>
      </c>
      <c r="N15" s="114">
        <v>19</v>
      </c>
      <c r="O15" s="102">
        <f t="shared" si="0"/>
        <v>0.78947368421052633</v>
      </c>
      <c r="P15" s="114">
        <v>0</v>
      </c>
      <c r="Q15" s="95"/>
      <c r="R15" s="118">
        <v>10</v>
      </c>
      <c r="S15" s="114">
        <v>15</v>
      </c>
      <c r="T15" s="121">
        <f t="shared" si="1"/>
        <v>0.66666666666666663</v>
      </c>
      <c r="U15" s="114">
        <v>2</v>
      </c>
      <c r="V15" s="95"/>
      <c r="W15" s="98" t="s">
        <v>60</v>
      </c>
      <c r="X15" s="114">
        <v>1</v>
      </c>
      <c r="Y15" s="95"/>
      <c r="Z15" s="104">
        <v>24217.022000008612</v>
      </c>
      <c r="AA15" s="105">
        <v>298571</v>
      </c>
      <c r="AB15" s="106">
        <f t="shared" si="2"/>
        <v>8.1109759487721894E-2</v>
      </c>
      <c r="AC15" s="114">
        <v>2</v>
      </c>
      <c r="AD15" s="95"/>
      <c r="AE15" s="124">
        <v>45266</v>
      </c>
      <c r="AF15" s="70">
        <v>-1</v>
      </c>
      <c r="AG15" s="68"/>
      <c r="AH15" s="107">
        <v>162</v>
      </c>
      <c r="AI15" s="114">
        <v>1</v>
      </c>
      <c r="AJ15" s="95"/>
      <c r="AK15" s="96"/>
      <c r="AL15" s="96"/>
      <c r="AM15" s="61"/>
      <c r="AN15" s="114">
        <v>0</v>
      </c>
      <c r="AO15" s="95"/>
      <c r="AP15" s="143" t="s">
        <v>103</v>
      </c>
      <c r="AQ15" s="141">
        <v>0</v>
      </c>
      <c r="AR15" s="126"/>
      <c r="AS15" s="70" t="s">
        <v>280</v>
      </c>
      <c r="AT15" s="120">
        <v>0</v>
      </c>
      <c r="AU15" s="110"/>
      <c r="AV15" s="68"/>
      <c r="AW15" s="110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</row>
    <row r="16" spans="1:87" s="64" customFormat="1" x14ac:dyDescent="0.25">
      <c r="A16" s="67">
        <v>204</v>
      </c>
      <c r="B16" s="67">
        <v>490248</v>
      </c>
      <c r="C16" s="98" t="s">
        <v>297</v>
      </c>
      <c r="D16" s="67">
        <v>11</v>
      </c>
      <c r="E16" s="76" t="s">
        <v>348</v>
      </c>
      <c r="F16" s="184"/>
      <c r="G16" s="173" t="s">
        <v>56</v>
      </c>
      <c r="H16" s="100">
        <v>-1</v>
      </c>
      <c r="I16" s="128"/>
      <c r="J16" s="98" t="s">
        <v>60</v>
      </c>
      <c r="K16" s="100">
        <v>3</v>
      </c>
      <c r="L16" s="128"/>
      <c r="M16" s="98">
        <v>10</v>
      </c>
      <c r="N16" s="100">
        <v>13</v>
      </c>
      <c r="O16" s="102">
        <f t="shared" si="0"/>
        <v>0.76923076923076927</v>
      </c>
      <c r="P16" s="100">
        <v>0</v>
      </c>
      <c r="Q16" s="128"/>
      <c r="R16" s="98">
        <v>6</v>
      </c>
      <c r="S16" s="100">
        <v>10</v>
      </c>
      <c r="T16" s="121">
        <f t="shared" si="1"/>
        <v>0.6</v>
      </c>
      <c r="U16" s="100">
        <v>2</v>
      </c>
      <c r="V16" s="128"/>
      <c r="W16" s="98" t="s">
        <v>61</v>
      </c>
      <c r="X16" s="100">
        <v>0</v>
      </c>
      <c r="Y16" s="68"/>
      <c r="Z16" s="104">
        <v>0</v>
      </c>
      <c r="AA16" s="105">
        <v>152294</v>
      </c>
      <c r="AB16" s="106">
        <f t="shared" si="2"/>
        <v>0</v>
      </c>
      <c r="AC16" s="100">
        <v>-1</v>
      </c>
      <c r="AD16" s="68"/>
      <c r="AE16" s="124">
        <v>48255</v>
      </c>
      <c r="AF16" s="70">
        <v>-1</v>
      </c>
      <c r="AG16" s="68"/>
      <c r="AH16" s="107">
        <v>207</v>
      </c>
      <c r="AI16" s="100">
        <v>3</v>
      </c>
      <c r="AJ16" s="68"/>
      <c r="AK16" s="67"/>
      <c r="AL16" s="67"/>
      <c r="AM16" s="67"/>
      <c r="AN16" s="100">
        <v>0</v>
      </c>
      <c r="AO16" s="68"/>
      <c r="AP16" s="143" t="s">
        <v>103</v>
      </c>
      <c r="AQ16" s="141">
        <v>0</v>
      </c>
      <c r="AR16" s="126"/>
      <c r="AS16" s="70" t="s">
        <v>280</v>
      </c>
      <c r="AT16" s="120">
        <v>0</v>
      </c>
      <c r="AU16" s="110"/>
      <c r="AV16" s="68"/>
      <c r="AW16" s="110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</row>
    <row r="17" spans="1:87" ht="25.5" x14ac:dyDescent="0.25">
      <c r="A17" s="67">
        <v>204</v>
      </c>
      <c r="B17" s="83">
        <v>500235</v>
      </c>
      <c r="C17" s="139" t="s">
        <v>333</v>
      </c>
      <c r="D17" s="67">
        <v>11</v>
      </c>
      <c r="E17" s="76" t="s">
        <v>348</v>
      </c>
      <c r="F17" s="184"/>
      <c r="G17" s="173" t="s">
        <v>56</v>
      </c>
      <c r="H17" s="100">
        <v>-1</v>
      </c>
      <c r="I17" s="68"/>
      <c r="J17" s="98" t="s">
        <v>60</v>
      </c>
      <c r="K17" s="100">
        <v>3</v>
      </c>
      <c r="L17" s="68"/>
      <c r="M17" s="98">
        <v>7</v>
      </c>
      <c r="N17" s="100">
        <v>7</v>
      </c>
      <c r="O17" s="102">
        <f t="shared" si="0"/>
        <v>1</v>
      </c>
      <c r="P17" s="100">
        <v>2</v>
      </c>
      <c r="Q17" s="68"/>
      <c r="R17" s="98">
        <v>5</v>
      </c>
      <c r="S17" s="100">
        <v>7</v>
      </c>
      <c r="T17" s="121">
        <f t="shared" si="1"/>
        <v>0.7142857142857143</v>
      </c>
      <c r="U17" s="100">
        <v>2</v>
      </c>
      <c r="V17" s="68"/>
      <c r="W17" s="98" t="s">
        <v>61</v>
      </c>
      <c r="X17" s="100">
        <v>0</v>
      </c>
      <c r="Y17" s="68"/>
      <c r="Z17" s="104">
        <v>524.54800000641262</v>
      </c>
      <c r="AA17" s="105">
        <v>133870</v>
      </c>
      <c r="AB17" s="106">
        <f t="shared" si="2"/>
        <v>3.9183386868335895E-3</v>
      </c>
      <c r="AC17" s="100">
        <v>1</v>
      </c>
      <c r="AD17" s="68"/>
      <c r="AE17" s="124">
        <v>45521</v>
      </c>
      <c r="AF17" s="70">
        <v>-1</v>
      </c>
      <c r="AG17" s="68"/>
      <c r="AH17" s="107">
        <v>260</v>
      </c>
      <c r="AI17" s="100">
        <v>3</v>
      </c>
      <c r="AJ17" s="68"/>
      <c r="AK17" s="67"/>
      <c r="AL17" s="67"/>
      <c r="AM17" s="67"/>
      <c r="AN17" s="100">
        <v>0</v>
      </c>
      <c r="AO17" s="68"/>
      <c r="AP17" s="143" t="s">
        <v>103</v>
      </c>
      <c r="AQ17" s="141">
        <v>0</v>
      </c>
      <c r="AR17" s="126"/>
      <c r="AS17" s="70" t="s">
        <v>280</v>
      </c>
      <c r="AT17" s="120">
        <v>0</v>
      </c>
      <c r="AU17" s="110"/>
      <c r="AV17" s="68"/>
      <c r="AW17" s="110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</row>
    <row r="18" spans="1:87" ht="25.5" x14ac:dyDescent="0.25">
      <c r="A18" s="67">
        <v>204</v>
      </c>
      <c r="B18" s="67">
        <v>500236</v>
      </c>
      <c r="C18" s="118" t="s">
        <v>335</v>
      </c>
      <c r="D18" s="67">
        <v>11</v>
      </c>
      <c r="E18" s="76" t="s">
        <v>348</v>
      </c>
      <c r="F18" s="187"/>
      <c r="G18" s="173" t="s">
        <v>57</v>
      </c>
      <c r="H18" s="100">
        <v>3</v>
      </c>
      <c r="I18" s="91"/>
      <c r="J18" s="98" t="s">
        <v>60</v>
      </c>
      <c r="K18" s="100">
        <v>3</v>
      </c>
      <c r="L18" s="91"/>
      <c r="M18" s="98">
        <v>8</v>
      </c>
      <c r="N18" s="100">
        <v>9</v>
      </c>
      <c r="O18" s="102">
        <f t="shared" si="0"/>
        <v>0.88888888888888884</v>
      </c>
      <c r="P18" s="100">
        <v>2</v>
      </c>
      <c r="Q18" s="86"/>
      <c r="R18" s="98">
        <v>6</v>
      </c>
      <c r="S18" s="100">
        <v>9</v>
      </c>
      <c r="T18" s="121">
        <f t="shared" si="1"/>
        <v>0.66666666666666663</v>
      </c>
      <c r="U18" s="100">
        <v>2</v>
      </c>
      <c r="V18" s="86"/>
      <c r="W18" s="98" t="s">
        <v>60</v>
      </c>
      <c r="X18" s="100">
        <v>1</v>
      </c>
      <c r="Y18" s="86"/>
      <c r="Z18" s="104">
        <v>5391.2859999840148</v>
      </c>
      <c r="AA18" s="105">
        <v>705659</v>
      </c>
      <c r="AB18" s="106">
        <f t="shared" si="2"/>
        <v>7.6400726129533031E-3</v>
      </c>
      <c r="AC18" s="100">
        <v>1</v>
      </c>
      <c r="AD18" s="86"/>
      <c r="AE18" s="124">
        <v>221067</v>
      </c>
      <c r="AF18" s="67">
        <v>1</v>
      </c>
      <c r="AG18" s="86"/>
      <c r="AH18" s="107">
        <v>212</v>
      </c>
      <c r="AI18" s="100">
        <v>3</v>
      </c>
      <c r="AJ18" s="86"/>
      <c r="AK18" s="67"/>
      <c r="AL18" s="67"/>
      <c r="AM18" s="67"/>
      <c r="AN18" s="100">
        <v>0</v>
      </c>
      <c r="AO18" s="86"/>
      <c r="AP18" s="143" t="s">
        <v>102</v>
      </c>
      <c r="AQ18" s="141">
        <v>1</v>
      </c>
      <c r="AR18" s="126"/>
      <c r="AS18" s="70" t="s">
        <v>280</v>
      </c>
      <c r="AT18" s="120">
        <v>0</v>
      </c>
      <c r="AU18" s="110"/>
      <c r="AV18" s="68"/>
      <c r="AW18" s="110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</row>
    <row r="19" spans="1:87" s="64" customFormat="1" x14ac:dyDescent="0.25">
      <c r="A19" s="127">
        <v>204</v>
      </c>
      <c r="B19" s="127">
        <v>510273</v>
      </c>
      <c r="C19" s="98" t="s">
        <v>352</v>
      </c>
      <c r="D19" s="67">
        <v>11</v>
      </c>
      <c r="E19" s="76" t="s">
        <v>348</v>
      </c>
      <c r="F19" s="188"/>
      <c r="G19" s="173" t="s">
        <v>56</v>
      </c>
      <c r="H19" s="100">
        <v>-1</v>
      </c>
      <c r="I19" s="128"/>
      <c r="J19" s="98" t="s">
        <v>60</v>
      </c>
      <c r="K19" s="100">
        <v>3</v>
      </c>
      <c r="L19" s="128"/>
      <c r="M19" s="98">
        <v>4</v>
      </c>
      <c r="N19" s="100">
        <v>5</v>
      </c>
      <c r="O19" s="102">
        <f t="shared" si="0"/>
        <v>0.8</v>
      </c>
      <c r="P19" s="100">
        <v>2</v>
      </c>
      <c r="Q19" s="128"/>
      <c r="R19" s="98">
        <v>3</v>
      </c>
      <c r="S19" s="129">
        <v>4</v>
      </c>
      <c r="T19" s="121">
        <f t="shared" si="1"/>
        <v>0.75</v>
      </c>
      <c r="U19" s="100">
        <v>2</v>
      </c>
      <c r="V19" s="128"/>
      <c r="W19" s="98" t="s">
        <v>61</v>
      </c>
      <c r="X19" s="100">
        <v>0</v>
      </c>
      <c r="Y19" s="128"/>
      <c r="Z19" s="104">
        <v>0.36499999913212378</v>
      </c>
      <c r="AA19" s="105">
        <v>67596</v>
      </c>
      <c r="AB19" s="106">
        <f t="shared" si="2"/>
        <v>5.3997277817048907E-6</v>
      </c>
      <c r="AC19" s="100">
        <v>-1</v>
      </c>
      <c r="AD19" s="128"/>
      <c r="AE19" s="124">
        <v>21728</v>
      </c>
      <c r="AF19" s="70">
        <v>-1</v>
      </c>
      <c r="AG19" s="128"/>
      <c r="AH19" s="107">
        <v>190</v>
      </c>
      <c r="AI19" s="100">
        <v>2</v>
      </c>
      <c r="AJ19" s="128"/>
      <c r="AK19" s="127"/>
      <c r="AL19" s="127"/>
      <c r="AM19" s="127"/>
      <c r="AN19" s="100"/>
      <c r="AO19" s="128"/>
      <c r="AP19" s="143" t="s">
        <v>103</v>
      </c>
      <c r="AQ19" s="142">
        <v>0</v>
      </c>
      <c r="AR19" s="126"/>
      <c r="AS19" s="70" t="s">
        <v>280</v>
      </c>
      <c r="AT19" s="120">
        <v>0</v>
      </c>
      <c r="AU19" s="110"/>
      <c r="AV19" s="68"/>
      <c r="AW19" s="110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</row>
    <row r="20" spans="1:87" s="64" customFormat="1" ht="51" x14ac:dyDescent="0.25">
      <c r="A20" s="67">
        <v>204</v>
      </c>
      <c r="B20" s="91">
        <v>510295</v>
      </c>
      <c r="C20" s="140" t="s">
        <v>303</v>
      </c>
      <c r="D20" s="67">
        <v>11</v>
      </c>
      <c r="E20" s="76" t="s">
        <v>348</v>
      </c>
      <c r="F20" s="184"/>
      <c r="G20" s="133"/>
      <c r="H20" s="100"/>
      <c r="I20" s="68"/>
      <c r="J20" s="98" t="s">
        <v>61</v>
      </c>
      <c r="K20" s="100">
        <v>-1</v>
      </c>
      <c r="L20" s="68"/>
      <c r="M20" s="98"/>
      <c r="N20" s="100"/>
      <c r="O20" s="102">
        <f t="shared" si="0"/>
        <v>0</v>
      </c>
      <c r="P20" s="100"/>
      <c r="Q20" s="68"/>
      <c r="R20" s="98"/>
      <c r="S20" s="100"/>
      <c r="T20" s="121">
        <f t="shared" si="1"/>
        <v>0</v>
      </c>
      <c r="U20" s="100"/>
      <c r="V20" s="68"/>
      <c r="W20" s="98"/>
      <c r="X20" s="100"/>
      <c r="Y20" s="68"/>
      <c r="Z20" s="104">
        <v>1989.13</v>
      </c>
      <c r="AA20" s="105">
        <v>5412</v>
      </c>
      <c r="AB20" s="106">
        <f t="shared" si="2"/>
        <v>0.36754065040650408</v>
      </c>
      <c r="AC20" s="120">
        <v>3</v>
      </c>
      <c r="AD20" s="68"/>
      <c r="AE20" s="124">
        <v>2542</v>
      </c>
      <c r="AF20" s="70">
        <v>-1</v>
      </c>
      <c r="AG20" s="68"/>
      <c r="AH20" s="107">
        <v>45</v>
      </c>
      <c r="AI20" s="100">
        <v>-1</v>
      </c>
      <c r="AJ20" s="68"/>
      <c r="AK20" s="67"/>
      <c r="AL20" s="67"/>
      <c r="AM20" s="67"/>
      <c r="AN20" s="100">
        <v>0</v>
      </c>
      <c r="AO20" s="68"/>
      <c r="AP20" s="143" t="s">
        <v>103</v>
      </c>
      <c r="AQ20" s="141">
        <v>0</v>
      </c>
      <c r="AR20" s="126"/>
      <c r="AS20" s="70" t="s">
        <v>280</v>
      </c>
      <c r="AT20" s="120">
        <v>0</v>
      </c>
      <c r="AU20" s="110"/>
      <c r="AV20" s="68"/>
      <c r="AW20" s="110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</row>
    <row r="21" spans="1:87" s="64" customFormat="1" ht="25.5" x14ac:dyDescent="0.25">
      <c r="A21" s="67">
        <v>204</v>
      </c>
      <c r="B21" s="82">
        <v>510408</v>
      </c>
      <c r="C21" s="118" t="s">
        <v>339</v>
      </c>
      <c r="D21" s="67">
        <v>11</v>
      </c>
      <c r="E21" s="76" t="s">
        <v>348</v>
      </c>
      <c r="F21" s="184"/>
      <c r="G21" s="133"/>
      <c r="H21" s="100"/>
      <c r="I21" s="68"/>
      <c r="J21" s="98"/>
      <c r="K21" s="100"/>
      <c r="L21" s="68"/>
      <c r="M21" s="98"/>
      <c r="N21" s="100"/>
      <c r="O21" s="102">
        <f t="shared" si="0"/>
        <v>0</v>
      </c>
      <c r="P21" s="100"/>
      <c r="Q21" s="68"/>
      <c r="R21" s="98"/>
      <c r="S21" s="100"/>
      <c r="T21" s="121">
        <f t="shared" si="1"/>
        <v>0</v>
      </c>
      <c r="U21" s="100"/>
      <c r="V21" s="68"/>
      <c r="W21" s="98"/>
      <c r="X21" s="100"/>
      <c r="Y21" s="68"/>
      <c r="Z21" s="104">
        <v>12042.68</v>
      </c>
      <c r="AA21" s="105">
        <v>68812</v>
      </c>
      <c r="AB21" s="106">
        <f t="shared" si="2"/>
        <v>0.17500842876242517</v>
      </c>
      <c r="AC21" s="120">
        <v>3</v>
      </c>
      <c r="AD21" s="68"/>
      <c r="AE21" s="124">
        <v>28145</v>
      </c>
      <c r="AF21" s="70">
        <v>-1</v>
      </c>
      <c r="AG21" s="68"/>
      <c r="AH21" s="107">
        <v>180</v>
      </c>
      <c r="AI21" s="100">
        <v>2</v>
      </c>
      <c r="AJ21" s="68"/>
      <c r="AK21" s="67"/>
      <c r="AL21" s="67"/>
      <c r="AM21" s="67"/>
      <c r="AN21" s="100">
        <v>0</v>
      </c>
      <c r="AO21" s="68"/>
      <c r="AP21" s="143" t="s">
        <v>102</v>
      </c>
      <c r="AQ21" s="141">
        <v>1</v>
      </c>
      <c r="AR21" s="126"/>
      <c r="AS21" s="70" t="s">
        <v>280</v>
      </c>
      <c r="AT21" s="120">
        <v>0</v>
      </c>
      <c r="AU21" s="110"/>
      <c r="AV21" s="68"/>
      <c r="AW21" s="110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</row>
    <row r="22" spans="1:87" x14ac:dyDescent="0.25">
      <c r="A22" s="67">
        <v>204</v>
      </c>
      <c r="B22" s="67">
        <v>520322</v>
      </c>
      <c r="C22" s="98" t="s">
        <v>336</v>
      </c>
      <c r="D22" s="67">
        <v>11</v>
      </c>
      <c r="E22" s="76" t="s">
        <v>348</v>
      </c>
      <c r="F22" s="187"/>
      <c r="G22" s="173" t="s">
        <v>57</v>
      </c>
      <c r="H22" s="127">
        <v>3</v>
      </c>
      <c r="I22" s="110"/>
      <c r="J22" s="98" t="s">
        <v>278</v>
      </c>
      <c r="K22" s="127">
        <v>3</v>
      </c>
      <c r="L22" s="110"/>
      <c r="M22" s="98">
        <v>12</v>
      </c>
      <c r="N22" s="127">
        <v>14</v>
      </c>
      <c r="O22" s="102">
        <f t="shared" si="0"/>
        <v>0.8571428571428571</v>
      </c>
      <c r="P22" s="127">
        <v>2</v>
      </c>
      <c r="Q22" s="110"/>
      <c r="R22" s="98">
        <v>8</v>
      </c>
      <c r="S22" s="127">
        <v>12</v>
      </c>
      <c r="T22" s="121">
        <f t="shared" si="1"/>
        <v>0.66666666666666663</v>
      </c>
      <c r="U22" s="127">
        <v>2</v>
      </c>
      <c r="V22" s="110"/>
      <c r="W22" s="127" t="s">
        <v>278</v>
      </c>
      <c r="X22" s="127">
        <v>1</v>
      </c>
      <c r="Y22" s="86"/>
      <c r="Z22" s="104">
        <v>104920.1</v>
      </c>
      <c r="AA22" s="105">
        <v>562511</v>
      </c>
      <c r="AB22" s="106">
        <f t="shared" si="2"/>
        <v>0.1865209747009392</v>
      </c>
      <c r="AC22" s="120">
        <v>3</v>
      </c>
      <c r="AD22" s="86"/>
      <c r="AE22" s="124">
        <v>55095</v>
      </c>
      <c r="AF22" s="70">
        <v>-1</v>
      </c>
      <c r="AG22" s="86"/>
      <c r="AH22" s="107">
        <v>263</v>
      </c>
      <c r="AI22" s="100">
        <v>3</v>
      </c>
      <c r="AJ22" s="86"/>
      <c r="AK22" s="67"/>
      <c r="AL22" s="67"/>
      <c r="AM22" s="67"/>
      <c r="AN22" s="100">
        <v>0</v>
      </c>
      <c r="AO22" s="86"/>
      <c r="AP22" s="143" t="s">
        <v>108</v>
      </c>
      <c r="AQ22" s="141">
        <v>3</v>
      </c>
      <c r="AR22" s="126"/>
      <c r="AS22" s="70" t="s">
        <v>280</v>
      </c>
      <c r="AT22" s="120">
        <v>0</v>
      </c>
      <c r="AU22" s="110"/>
      <c r="AV22" s="68"/>
      <c r="AW22" s="110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</row>
    <row r="23" spans="1:87" s="64" customFormat="1" ht="12.75" x14ac:dyDescent="0.25">
      <c r="A23" s="67">
        <v>204</v>
      </c>
      <c r="B23" s="67">
        <v>520323</v>
      </c>
      <c r="C23" s="98" t="s">
        <v>337</v>
      </c>
      <c r="D23" s="67">
        <v>11</v>
      </c>
      <c r="E23" s="76" t="s">
        <v>348</v>
      </c>
      <c r="F23" s="184"/>
      <c r="G23" s="133">
        <v>0</v>
      </c>
      <c r="H23" s="100"/>
      <c r="I23" s="68"/>
      <c r="J23" s="98" t="s">
        <v>60</v>
      </c>
      <c r="K23" s="100">
        <v>3</v>
      </c>
      <c r="L23" s="68"/>
      <c r="M23" s="98">
        <v>7</v>
      </c>
      <c r="N23" s="100">
        <v>7</v>
      </c>
      <c r="O23" s="102">
        <f t="shared" si="0"/>
        <v>1</v>
      </c>
      <c r="P23" s="100">
        <v>2</v>
      </c>
      <c r="Q23" s="68"/>
      <c r="R23" s="98">
        <v>4</v>
      </c>
      <c r="S23" s="100">
        <v>7</v>
      </c>
      <c r="T23" s="121">
        <f t="shared" si="1"/>
        <v>0.5714285714285714</v>
      </c>
      <c r="U23" s="100">
        <v>2</v>
      </c>
      <c r="V23" s="68"/>
      <c r="W23" s="98" t="s">
        <v>61</v>
      </c>
      <c r="X23" s="100">
        <v>0</v>
      </c>
      <c r="Y23" s="68"/>
      <c r="Z23" s="104">
        <v>0</v>
      </c>
      <c r="AA23" s="105">
        <v>403462</v>
      </c>
      <c r="AB23" s="106">
        <f t="shared" si="2"/>
        <v>0</v>
      </c>
      <c r="AC23" s="100">
        <v>-1</v>
      </c>
      <c r="AD23" s="68"/>
      <c r="AE23" s="124">
        <v>141833</v>
      </c>
      <c r="AF23" s="67">
        <v>0</v>
      </c>
      <c r="AG23" s="68"/>
      <c r="AH23" s="107">
        <v>228</v>
      </c>
      <c r="AI23" s="100">
        <v>3</v>
      </c>
      <c r="AJ23" s="68"/>
      <c r="AK23" s="67"/>
      <c r="AL23" s="67"/>
      <c r="AM23" s="67"/>
      <c r="AN23" s="100">
        <v>0</v>
      </c>
      <c r="AO23" s="68"/>
      <c r="AP23" s="143" t="s">
        <v>102</v>
      </c>
      <c r="AQ23" s="141">
        <v>1</v>
      </c>
      <c r="AR23" s="126"/>
      <c r="AS23" s="70" t="s">
        <v>280</v>
      </c>
      <c r="AT23" s="120">
        <v>0</v>
      </c>
      <c r="AU23" s="110"/>
      <c r="AV23" s="68"/>
      <c r="AW23" s="110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</row>
    <row r="24" spans="1:87" ht="38.25" x14ac:dyDescent="0.25">
      <c r="A24" s="67">
        <v>204</v>
      </c>
      <c r="B24" s="82">
        <v>520328</v>
      </c>
      <c r="C24" s="118" t="s">
        <v>341</v>
      </c>
      <c r="D24" s="67">
        <v>11</v>
      </c>
      <c r="E24" s="76" t="s">
        <v>348</v>
      </c>
      <c r="F24" s="184"/>
      <c r="G24" s="133"/>
      <c r="H24" s="100"/>
      <c r="I24" s="68"/>
      <c r="J24" s="98"/>
      <c r="K24" s="100"/>
      <c r="L24" s="68"/>
      <c r="M24" s="98"/>
      <c r="N24" s="100"/>
      <c r="O24" s="102">
        <f t="shared" si="0"/>
        <v>0</v>
      </c>
      <c r="P24" s="100"/>
      <c r="Q24" s="68"/>
      <c r="R24" s="98"/>
      <c r="S24" s="100"/>
      <c r="T24" s="121">
        <f t="shared" si="1"/>
        <v>0</v>
      </c>
      <c r="U24" s="100"/>
      <c r="V24" s="68"/>
      <c r="W24" s="98"/>
      <c r="X24" s="100"/>
      <c r="Y24" s="68"/>
      <c r="Z24" s="104">
        <v>9.2100000000000009</v>
      </c>
      <c r="AA24" s="105">
        <v>143266</v>
      </c>
      <c r="AB24" s="106">
        <f t="shared" si="2"/>
        <v>6.428601342956459E-5</v>
      </c>
      <c r="AC24" s="100">
        <v>0</v>
      </c>
      <c r="AD24" s="68"/>
      <c r="AE24" s="124">
        <v>51093</v>
      </c>
      <c r="AF24" s="70">
        <v>-1</v>
      </c>
      <c r="AG24" s="68"/>
      <c r="AH24" s="107">
        <v>267</v>
      </c>
      <c r="AI24" s="100">
        <v>3</v>
      </c>
      <c r="AJ24" s="68"/>
      <c r="AK24" s="67"/>
      <c r="AL24" s="67"/>
      <c r="AM24" s="67"/>
      <c r="AN24" s="100">
        <v>0</v>
      </c>
      <c r="AO24" s="68"/>
      <c r="AP24" s="143" t="s">
        <v>101</v>
      </c>
      <c r="AQ24" s="141">
        <v>2</v>
      </c>
      <c r="AR24" s="126"/>
      <c r="AS24" s="70" t="s">
        <v>280</v>
      </c>
      <c r="AT24" s="120">
        <v>0</v>
      </c>
      <c r="AU24" s="110"/>
      <c r="AV24" s="68"/>
      <c r="AW24" s="110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</row>
    <row r="25" spans="1:87" ht="25.5" x14ac:dyDescent="0.25">
      <c r="A25" s="67">
        <v>204</v>
      </c>
      <c r="B25" s="82">
        <v>520329</v>
      </c>
      <c r="C25" s="118" t="s">
        <v>342</v>
      </c>
      <c r="D25" s="67">
        <v>11</v>
      </c>
      <c r="E25" s="76" t="s">
        <v>348</v>
      </c>
      <c r="F25" s="184"/>
      <c r="G25" s="133"/>
      <c r="H25" s="100"/>
      <c r="I25" s="68"/>
      <c r="J25" s="98"/>
      <c r="K25" s="100"/>
      <c r="L25" s="68"/>
      <c r="M25" s="98"/>
      <c r="N25" s="100"/>
      <c r="O25" s="102">
        <f t="shared" si="0"/>
        <v>0</v>
      </c>
      <c r="P25" s="100"/>
      <c r="Q25" s="68"/>
      <c r="R25" s="98"/>
      <c r="S25" s="100"/>
      <c r="T25" s="121">
        <f t="shared" si="1"/>
        <v>0</v>
      </c>
      <c r="U25" s="100"/>
      <c r="V25" s="68"/>
      <c r="W25" s="98"/>
      <c r="X25" s="100"/>
      <c r="Y25" s="68"/>
      <c r="Z25" s="104">
        <v>0.35700000046927016</v>
      </c>
      <c r="AA25" s="105">
        <v>157062</v>
      </c>
      <c r="AB25" s="106">
        <f t="shared" si="2"/>
        <v>2.2729877403144628E-6</v>
      </c>
      <c r="AC25" s="100">
        <v>-1</v>
      </c>
      <c r="AD25" s="68"/>
      <c r="AE25" s="124">
        <v>32111</v>
      </c>
      <c r="AF25" s="70">
        <v>-1</v>
      </c>
      <c r="AG25" s="68"/>
      <c r="AH25" s="107">
        <v>108</v>
      </c>
      <c r="AI25" s="100">
        <v>-1</v>
      </c>
      <c r="AJ25" s="68"/>
      <c r="AK25" s="67"/>
      <c r="AL25" s="67"/>
      <c r="AM25" s="67"/>
      <c r="AN25" s="100">
        <v>0</v>
      </c>
      <c r="AO25" s="68"/>
      <c r="AP25" s="143" t="s">
        <v>102</v>
      </c>
      <c r="AQ25" s="141">
        <v>1</v>
      </c>
      <c r="AR25" s="126"/>
      <c r="AS25" s="70" t="s">
        <v>280</v>
      </c>
      <c r="AT25" s="120">
        <v>0</v>
      </c>
      <c r="AU25" s="110"/>
      <c r="AV25" s="68"/>
      <c r="AW25" s="110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</row>
    <row r="26" spans="1:87" x14ac:dyDescent="0.25">
      <c r="A26" s="67">
        <v>204</v>
      </c>
      <c r="B26" s="67">
        <v>520333</v>
      </c>
      <c r="C26" s="98" t="s">
        <v>307</v>
      </c>
      <c r="D26" s="67">
        <v>11</v>
      </c>
      <c r="E26" s="76" t="s">
        <v>348</v>
      </c>
      <c r="F26" s="184"/>
      <c r="G26" s="173" t="s">
        <v>57</v>
      </c>
      <c r="H26" s="100">
        <v>3</v>
      </c>
      <c r="I26" s="91"/>
      <c r="J26" s="98" t="s">
        <v>60</v>
      </c>
      <c r="K26" s="100">
        <v>3</v>
      </c>
      <c r="L26" s="91"/>
      <c r="M26" s="98">
        <v>4</v>
      </c>
      <c r="N26" s="100">
        <v>5</v>
      </c>
      <c r="O26" s="102">
        <f t="shared" si="0"/>
        <v>0.8</v>
      </c>
      <c r="P26" s="100">
        <v>2</v>
      </c>
      <c r="Q26" s="86"/>
      <c r="R26" s="98">
        <v>4</v>
      </c>
      <c r="S26" s="100">
        <v>4</v>
      </c>
      <c r="T26" s="121">
        <f t="shared" si="1"/>
        <v>1</v>
      </c>
      <c r="U26" s="100">
        <v>2</v>
      </c>
      <c r="V26" s="86"/>
      <c r="W26" s="98" t="s">
        <v>61</v>
      </c>
      <c r="X26" s="100">
        <v>0</v>
      </c>
      <c r="Y26" s="86"/>
      <c r="Z26" s="104">
        <v>10642.6</v>
      </c>
      <c r="AA26" s="105">
        <v>89682</v>
      </c>
      <c r="AB26" s="106">
        <f t="shared" si="2"/>
        <v>0.11867041323788498</v>
      </c>
      <c r="AC26" s="120">
        <v>3</v>
      </c>
      <c r="AD26" s="86"/>
      <c r="AE26" s="124">
        <v>35118</v>
      </c>
      <c r="AF26" s="70">
        <v>-1</v>
      </c>
      <c r="AG26" s="86"/>
      <c r="AH26" s="107">
        <v>154</v>
      </c>
      <c r="AI26" s="100">
        <v>1</v>
      </c>
      <c r="AJ26" s="86"/>
      <c r="AK26" s="67"/>
      <c r="AL26" s="67"/>
      <c r="AM26" s="67"/>
      <c r="AN26" s="100">
        <v>0</v>
      </c>
      <c r="AO26" s="86"/>
      <c r="AP26" s="143" t="s">
        <v>102</v>
      </c>
      <c r="AQ26" s="141">
        <v>1</v>
      </c>
      <c r="AR26" s="126"/>
      <c r="AS26" s="70" t="s">
        <v>280</v>
      </c>
      <c r="AT26" s="120">
        <v>0</v>
      </c>
      <c r="AU26" s="110"/>
      <c r="AV26" s="68"/>
      <c r="AW26" s="110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</row>
    <row r="27" spans="1:87" x14ac:dyDescent="0.25">
      <c r="A27" s="67">
        <v>204</v>
      </c>
      <c r="B27" s="82">
        <v>530372</v>
      </c>
      <c r="C27" s="118" t="s">
        <v>324</v>
      </c>
      <c r="D27" s="67">
        <v>11</v>
      </c>
      <c r="E27" s="76" t="s">
        <v>348</v>
      </c>
      <c r="F27" s="184"/>
      <c r="G27" s="173" t="s">
        <v>57</v>
      </c>
      <c r="H27" s="100">
        <v>3</v>
      </c>
      <c r="I27" s="68"/>
      <c r="J27" s="98" t="s">
        <v>60</v>
      </c>
      <c r="K27" s="100">
        <v>3</v>
      </c>
      <c r="L27" s="68"/>
      <c r="M27" s="98">
        <v>5</v>
      </c>
      <c r="N27" s="100">
        <v>7</v>
      </c>
      <c r="O27" s="102">
        <f t="shared" si="0"/>
        <v>0.7142857142857143</v>
      </c>
      <c r="P27" s="100">
        <v>0</v>
      </c>
      <c r="Q27" s="68"/>
      <c r="R27" s="98">
        <v>4</v>
      </c>
      <c r="S27" s="100">
        <v>5</v>
      </c>
      <c r="T27" s="121">
        <f t="shared" si="1"/>
        <v>0.8</v>
      </c>
      <c r="U27" s="100">
        <v>2</v>
      </c>
      <c r="V27" s="68"/>
      <c r="W27" s="98" t="s">
        <v>61</v>
      </c>
      <c r="X27" s="100">
        <v>0</v>
      </c>
      <c r="Y27" s="68"/>
      <c r="Z27" s="104">
        <v>2896.4650000074471</v>
      </c>
      <c r="AA27" s="105">
        <v>160622</v>
      </c>
      <c r="AB27" s="106">
        <f t="shared" si="2"/>
        <v>1.8032803725563415E-2</v>
      </c>
      <c r="AC27" s="100">
        <v>1</v>
      </c>
      <c r="AD27" s="68"/>
      <c r="AE27" s="124">
        <v>55594</v>
      </c>
      <c r="AF27" s="70">
        <v>-1</v>
      </c>
      <c r="AG27" s="68"/>
      <c r="AH27" s="107">
        <v>223</v>
      </c>
      <c r="AI27" s="100">
        <v>3</v>
      </c>
      <c r="AJ27" s="68"/>
      <c r="AK27" s="67"/>
      <c r="AL27" s="67"/>
      <c r="AM27" s="67"/>
      <c r="AN27" s="100">
        <v>0</v>
      </c>
      <c r="AO27" s="68"/>
      <c r="AP27" s="143" t="s">
        <v>103</v>
      </c>
      <c r="AQ27" s="141">
        <v>0</v>
      </c>
      <c r="AR27" s="126"/>
      <c r="AS27" s="70" t="s">
        <v>280</v>
      </c>
      <c r="AT27" s="120">
        <v>0</v>
      </c>
      <c r="AU27" s="110"/>
      <c r="AV27" s="68"/>
      <c r="AW27" s="110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</row>
    <row r="28" spans="1:87" ht="12.75" x14ac:dyDescent="0.25">
      <c r="A28" s="67">
        <v>204</v>
      </c>
      <c r="B28" s="67">
        <v>530379</v>
      </c>
      <c r="C28" s="98" t="s">
        <v>325</v>
      </c>
      <c r="D28" s="67">
        <v>11</v>
      </c>
      <c r="E28" s="76" t="s">
        <v>348</v>
      </c>
      <c r="F28" s="184"/>
      <c r="G28" s="173" t="s">
        <v>57</v>
      </c>
      <c r="H28" s="100">
        <v>3</v>
      </c>
      <c r="I28" s="68"/>
      <c r="J28" s="98" t="s">
        <v>60</v>
      </c>
      <c r="K28" s="100">
        <v>3</v>
      </c>
      <c r="L28" s="68"/>
      <c r="M28" s="98">
        <v>4</v>
      </c>
      <c r="N28" s="100">
        <v>5</v>
      </c>
      <c r="O28" s="102">
        <f t="shared" si="0"/>
        <v>0.8</v>
      </c>
      <c r="P28" s="100">
        <v>2</v>
      </c>
      <c r="Q28" s="68"/>
      <c r="R28" s="98">
        <v>3</v>
      </c>
      <c r="S28" s="100">
        <v>5</v>
      </c>
      <c r="T28" s="121">
        <f t="shared" si="1"/>
        <v>0.6</v>
      </c>
      <c r="U28" s="100">
        <v>2</v>
      </c>
      <c r="V28" s="68"/>
      <c r="W28" s="98" t="s">
        <v>61</v>
      </c>
      <c r="X28" s="100">
        <v>0</v>
      </c>
      <c r="Y28" s="68"/>
      <c r="Z28" s="104">
        <v>5055.0490000211867</v>
      </c>
      <c r="AA28" s="105">
        <v>217113</v>
      </c>
      <c r="AB28" s="106">
        <f t="shared" si="2"/>
        <v>2.3283032338096692E-2</v>
      </c>
      <c r="AC28" s="100">
        <v>1</v>
      </c>
      <c r="AD28" s="68"/>
      <c r="AE28" s="124">
        <v>75258</v>
      </c>
      <c r="AF28" s="67">
        <v>0</v>
      </c>
      <c r="AG28" s="68"/>
      <c r="AH28" s="107">
        <v>220</v>
      </c>
      <c r="AI28" s="100">
        <v>3</v>
      </c>
      <c r="AJ28" s="68"/>
      <c r="AK28" s="67"/>
      <c r="AL28" s="67"/>
      <c r="AM28" s="67"/>
      <c r="AN28" s="100">
        <v>0</v>
      </c>
      <c r="AO28" s="68"/>
      <c r="AP28" s="143" t="s">
        <v>103</v>
      </c>
      <c r="AQ28" s="141">
        <v>0</v>
      </c>
      <c r="AR28" s="126"/>
      <c r="AS28" s="70" t="s">
        <v>280</v>
      </c>
      <c r="AT28" s="120">
        <v>0</v>
      </c>
      <c r="AU28" s="110"/>
      <c r="AV28" s="68"/>
      <c r="AW28" s="110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</row>
    <row r="29" spans="1:87" ht="15.75" customHeight="1" x14ac:dyDescent="0.25">
      <c r="A29" s="67">
        <v>204</v>
      </c>
      <c r="B29" s="67" t="s">
        <v>353</v>
      </c>
      <c r="C29" s="98" t="s">
        <v>311</v>
      </c>
      <c r="D29" s="67">
        <v>11</v>
      </c>
      <c r="E29" s="76" t="s">
        <v>348</v>
      </c>
      <c r="F29" s="187"/>
      <c r="G29" s="173" t="s">
        <v>57</v>
      </c>
      <c r="H29" s="115">
        <v>3</v>
      </c>
      <c r="I29" s="91"/>
      <c r="J29" s="119" t="s">
        <v>60</v>
      </c>
      <c r="K29" s="115">
        <v>3</v>
      </c>
      <c r="L29" s="91"/>
      <c r="M29" s="98">
        <v>30</v>
      </c>
      <c r="N29" s="100">
        <v>34</v>
      </c>
      <c r="O29" s="102">
        <f t="shared" si="0"/>
        <v>0.88235294117647056</v>
      </c>
      <c r="P29" s="100">
        <v>2</v>
      </c>
      <c r="Q29" s="86"/>
      <c r="R29" s="98">
        <v>20</v>
      </c>
      <c r="S29" s="100">
        <v>30</v>
      </c>
      <c r="T29" s="121">
        <f t="shared" si="1"/>
        <v>0.66666666666666663</v>
      </c>
      <c r="U29" s="100">
        <v>2</v>
      </c>
      <c r="V29" s="86"/>
      <c r="W29" s="98" t="s">
        <v>61</v>
      </c>
      <c r="X29" s="100">
        <v>0</v>
      </c>
      <c r="Y29" s="86"/>
      <c r="Z29" s="104">
        <v>0</v>
      </c>
      <c r="AA29" s="105">
        <v>1052095</v>
      </c>
      <c r="AB29" s="106">
        <f t="shared" si="2"/>
        <v>0</v>
      </c>
      <c r="AC29" s="100">
        <v>-1</v>
      </c>
      <c r="AD29" s="86"/>
      <c r="AE29" s="124">
        <v>68511</v>
      </c>
      <c r="AF29" s="70">
        <v>-1</v>
      </c>
      <c r="AG29" s="86"/>
      <c r="AH29" s="107">
        <v>228</v>
      </c>
      <c r="AI29" s="100">
        <v>3</v>
      </c>
      <c r="AJ29" s="86"/>
      <c r="AK29" s="97"/>
      <c r="AL29" s="97"/>
      <c r="AM29" s="97"/>
      <c r="AN29" s="115">
        <v>0</v>
      </c>
      <c r="AO29" s="86"/>
      <c r="AP29" s="143" t="s">
        <v>102</v>
      </c>
      <c r="AQ29" s="141">
        <v>1</v>
      </c>
      <c r="AR29" s="126"/>
      <c r="AS29" s="70" t="s">
        <v>280</v>
      </c>
      <c r="AT29" s="120">
        <v>0</v>
      </c>
      <c r="AU29" s="110"/>
      <c r="AV29" s="68"/>
      <c r="AW29" s="110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</row>
    <row r="30" spans="1:87" ht="25.5" x14ac:dyDescent="0.25">
      <c r="A30" s="67">
        <v>204</v>
      </c>
      <c r="B30" s="82" t="s">
        <v>293</v>
      </c>
      <c r="C30" s="118" t="s">
        <v>294</v>
      </c>
      <c r="D30" s="67">
        <v>11</v>
      </c>
      <c r="E30" s="76" t="s">
        <v>348</v>
      </c>
      <c r="F30" s="184"/>
      <c r="G30" s="173" t="s">
        <v>57</v>
      </c>
      <c r="H30" s="100">
        <v>3</v>
      </c>
      <c r="I30" s="68"/>
      <c r="J30" s="98" t="s">
        <v>60</v>
      </c>
      <c r="K30" s="100">
        <v>3</v>
      </c>
      <c r="L30" s="68"/>
      <c r="M30" s="98">
        <v>23</v>
      </c>
      <c r="N30" s="100">
        <v>23</v>
      </c>
      <c r="O30" s="102">
        <f t="shared" si="0"/>
        <v>1</v>
      </c>
      <c r="P30" s="100">
        <v>2</v>
      </c>
      <c r="Q30" s="68"/>
      <c r="R30" s="98">
        <v>18</v>
      </c>
      <c r="S30" s="100">
        <v>23</v>
      </c>
      <c r="T30" s="121">
        <f t="shared" si="1"/>
        <v>0.78260869565217395</v>
      </c>
      <c r="U30" s="100">
        <v>2</v>
      </c>
      <c r="V30" s="68"/>
      <c r="W30" s="98" t="s">
        <v>60</v>
      </c>
      <c r="X30" s="100">
        <v>1</v>
      </c>
      <c r="Y30" s="68"/>
      <c r="Z30" s="104">
        <v>94331.025999089019</v>
      </c>
      <c r="AA30" s="105">
        <v>1717790</v>
      </c>
      <c r="AB30" s="106">
        <f t="shared" si="2"/>
        <v>5.4914178100401688E-2</v>
      </c>
      <c r="AC30" s="100">
        <v>2</v>
      </c>
      <c r="AD30" s="68"/>
      <c r="AE30" s="124">
        <v>569541</v>
      </c>
      <c r="AF30" s="67">
        <v>3</v>
      </c>
      <c r="AG30" s="68"/>
      <c r="AH30" s="107">
        <v>284</v>
      </c>
      <c r="AI30" s="100">
        <v>3</v>
      </c>
      <c r="AJ30" s="68"/>
      <c r="AK30" s="67"/>
      <c r="AL30" s="67"/>
      <c r="AM30" s="67"/>
      <c r="AN30" s="100">
        <v>0</v>
      </c>
      <c r="AO30" s="68"/>
      <c r="AP30" s="143" t="s">
        <v>103</v>
      </c>
      <c r="AQ30" s="141">
        <v>0</v>
      </c>
      <c r="AR30" s="126"/>
      <c r="AS30" s="70" t="s">
        <v>280</v>
      </c>
      <c r="AT30" s="120">
        <v>0</v>
      </c>
      <c r="AU30" s="110"/>
      <c r="AV30" s="68"/>
      <c r="AW30" s="110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</row>
    <row r="31" spans="1:87" s="64" customFormat="1" x14ac:dyDescent="0.25">
      <c r="A31" s="67">
        <v>204</v>
      </c>
      <c r="B31" s="82" t="s">
        <v>315</v>
      </c>
      <c r="C31" s="118" t="s">
        <v>326</v>
      </c>
      <c r="D31" s="67">
        <v>11</v>
      </c>
      <c r="E31" s="76" t="s">
        <v>348</v>
      </c>
      <c r="F31" s="184"/>
      <c r="G31" s="173" t="s">
        <v>57</v>
      </c>
      <c r="H31" s="127">
        <v>3</v>
      </c>
      <c r="I31" s="110"/>
      <c r="J31" s="98" t="s">
        <v>60</v>
      </c>
      <c r="K31" s="127">
        <v>3</v>
      </c>
      <c r="L31" s="110"/>
      <c r="M31" s="98">
        <v>12</v>
      </c>
      <c r="N31" s="127">
        <v>14</v>
      </c>
      <c r="O31" s="102">
        <f t="shared" si="0"/>
        <v>0.8571428571428571</v>
      </c>
      <c r="P31" s="127">
        <v>2</v>
      </c>
      <c r="Q31" s="110"/>
      <c r="R31" s="98">
        <v>10</v>
      </c>
      <c r="S31" s="127">
        <v>12</v>
      </c>
      <c r="T31" s="121">
        <f t="shared" si="1"/>
        <v>0.83333333333333337</v>
      </c>
      <c r="U31" s="127">
        <v>2</v>
      </c>
      <c r="V31" s="110"/>
      <c r="W31" s="127" t="s">
        <v>61</v>
      </c>
      <c r="X31" s="127">
        <v>0</v>
      </c>
      <c r="Y31" s="68"/>
      <c r="Z31" s="104">
        <v>136279.69199983007</v>
      </c>
      <c r="AA31" s="105">
        <v>1502590.1</v>
      </c>
      <c r="AB31" s="106">
        <f t="shared" si="2"/>
        <v>9.0696519296799616E-2</v>
      </c>
      <c r="AC31" s="100">
        <v>2</v>
      </c>
      <c r="AD31" s="68"/>
      <c r="AE31" s="124">
        <v>471008</v>
      </c>
      <c r="AF31" s="67">
        <v>2</v>
      </c>
      <c r="AG31" s="68"/>
      <c r="AH31" s="107">
        <v>301</v>
      </c>
      <c r="AI31" s="100">
        <v>3</v>
      </c>
      <c r="AJ31" s="68"/>
      <c r="AK31" s="67"/>
      <c r="AL31" s="67"/>
      <c r="AM31" s="67"/>
      <c r="AN31" s="100">
        <v>0</v>
      </c>
      <c r="AO31" s="68"/>
      <c r="AP31" s="143" t="s">
        <v>102</v>
      </c>
      <c r="AQ31" s="141">
        <v>1</v>
      </c>
      <c r="AR31" s="126"/>
      <c r="AS31" s="70" t="s">
        <v>280</v>
      </c>
      <c r="AT31" s="120">
        <v>0</v>
      </c>
      <c r="AU31" s="110"/>
      <c r="AV31" s="68"/>
      <c r="AW31" s="110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</row>
    <row r="32" spans="1:87" x14ac:dyDescent="0.25">
      <c r="A32" s="67">
        <v>204</v>
      </c>
      <c r="B32" s="82" t="s">
        <v>289</v>
      </c>
      <c r="C32" s="118" t="s">
        <v>290</v>
      </c>
      <c r="D32" s="67">
        <v>11</v>
      </c>
      <c r="E32" s="76" t="s">
        <v>348</v>
      </c>
      <c r="F32" s="184"/>
      <c r="G32" s="173" t="s">
        <v>57</v>
      </c>
      <c r="H32" s="100">
        <v>3</v>
      </c>
      <c r="I32" s="68"/>
      <c r="J32" s="98" t="s">
        <v>60</v>
      </c>
      <c r="K32" s="100">
        <v>3</v>
      </c>
      <c r="L32" s="68"/>
      <c r="M32" s="98">
        <v>37</v>
      </c>
      <c r="N32" s="100">
        <v>40</v>
      </c>
      <c r="O32" s="102">
        <f t="shared" si="0"/>
        <v>0.92500000000000004</v>
      </c>
      <c r="P32" s="100">
        <v>2</v>
      </c>
      <c r="Q32" s="68"/>
      <c r="R32" s="98">
        <v>28</v>
      </c>
      <c r="S32" s="100">
        <v>37</v>
      </c>
      <c r="T32" s="121">
        <f t="shared" si="1"/>
        <v>0.7567567567567568</v>
      </c>
      <c r="U32" s="100">
        <v>2</v>
      </c>
      <c r="V32" s="68"/>
      <c r="W32" s="98" t="s">
        <v>60</v>
      </c>
      <c r="X32" s="100">
        <v>1</v>
      </c>
      <c r="Y32" s="68"/>
      <c r="Z32" s="104">
        <v>236955.07499999998</v>
      </c>
      <c r="AA32" s="105">
        <v>2317051.75</v>
      </c>
      <c r="AB32" s="106">
        <f t="shared" si="2"/>
        <v>0.10226576726221155</v>
      </c>
      <c r="AC32" s="120">
        <v>3</v>
      </c>
      <c r="AD32" s="68"/>
      <c r="AE32" s="124">
        <v>840174</v>
      </c>
      <c r="AF32" s="67">
        <v>3</v>
      </c>
      <c r="AG32" s="68"/>
      <c r="AH32" s="107">
        <v>279</v>
      </c>
      <c r="AI32" s="100">
        <v>3</v>
      </c>
      <c r="AJ32" s="68"/>
      <c r="AK32" s="67"/>
      <c r="AL32" s="67"/>
      <c r="AM32" s="67"/>
      <c r="AN32" s="100">
        <v>0</v>
      </c>
      <c r="AO32" s="68"/>
      <c r="AP32" s="143" t="s">
        <v>103</v>
      </c>
      <c r="AQ32" s="141">
        <v>0</v>
      </c>
      <c r="AR32" s="126"/>
      <c r="AS32" s="70" t="s">
        <v>280</v>
      </c>
      <c r="AT32" s="120">
        <v>0</v>
      </c>
      <c r="AU32" s="110"/>
      <c r="AV32" s="68"/>
      <c r="AW32" s="110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</row>
    <row r="33" spans="1:87" x14ac:dyDescent="0.25">
      <c r="A33" s="67">
        <v>204</v>
      </c>
      <c r="B33" s="79" t="s">
        <v>285</v>
      </c>
      <c r="C33" s="118" t="s">
        <v>286</v>
      </c>
      <c r="D33" s="67">
        <v>11</v>
      </c>
      <c r="E33" s="76" t="s">
        <v>348</v>
      </c>
      <c r="F33" s="185"/>
      <c r="G33" s="173" t="s">
        <v>57</v>
      </c>
      <c r="H33" s="101">
        <v>3</v>
      </c>
      <c r="I33" s="86"/>
      <c r="J33" s="99" t="s">
        <v>60</v>
      </c>
      <c r="K33" s="101">
        <v>3</v>
      </c>
      <c r="L33" s="86"/>
      <c r="M33" s="99">
        <v>14</v>
      </c>
      <c r="N33" s="101">
        <v>14</v>
      </c>
      <c r="O33" s="102">
        <f t="shared" si="0"/>
        <v>1</v>
      </c>
      <c r="P33" s="101">
        <v>2</v>
      </c>
      <c r="Q33" s="86"/>
      <c r="R33" s="99">
        <v>8</v>
      </c>
      <c r="S33" s="101">
        <v>14</v>
      </c>
      <c r="T33" s="121">
        <f t="shared" si="1"/>
        <v>0.5714285714285714</v>
      </c>
      <c r="U33" s="101">
        <v>2</v>
      </c>
      <c r="V33" s="86"/>
      <c r="W33" s="99" t="s">
        <v>61</v>
      </c>
      <c r="X33" s="101">
        <v>0</v>
      </c>
      <c r="Y33" s="86"/>
      <c r="Z33" s="104">
        <v>12191.477000028295</v>
      </c>
      <c r="AA33" s="105">
        <v>413543</v>
      </c>
      <c r="AB33" s="106">
        <f t="shared" si="2"/>
        <v>2.94805546219578E-2</v>
      </c>
      <c r="AC33" s="101">
        <v>1</v>
      </c>
      <c r="AD33" s="86"/>
      <c r="AE33" s="124">
        <v>145624</v>
      </c>
      <c r="AF33" s="67">
        <v>0</v>
      </c>
      <c r="AG33" s="86"/>
      <c r="AH33" s="107">
        <v>138</v>
      </c>
      <c r="AI33" s="101">
        <v>0</v>
      </c>
      <c r="AJ33" s="86"/>
      <c r="AK33" s="79"/>
      <c r="AL33" s="79"/>
      <c r="AM33" s="79"/>
      <c r="AN33" s="101">
        <v>0</v>
      </c>
      <c r="AO33" s="86"/>
      <c r="AP33" s="143" t="s">
        <v>102</v>
      </c>
      <c r="AQ33" s="141">
        <v>1</v>
      </c>
      <c r="AR33" s="126"/>
      <c r="AS33" s="70" t="s">
        <v>280</v>
      </c>
      <c r="AT33" s="120">
        <v>0</v>
      </c>
      <c r="AU33" s="110"/>
      <c r="AV33" s="68"/>
      <c r="AW33" s="110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</row>
    <row r="34" spans="1:87" s="68" customFormat="1" x14ac:dyDescent="0.25">
      <c r="A34" s="67">
        <v>204</v>
      </c>
      <c r="B34" s="82" t="s">
        <v>316</v>
      </c>
      <c r="C34" s="118" t="s">
        <v>343</v>
      </c>
      <c r="D34" s="67">
        <v>11</v>
      </c>
      <c r="E34" s="76" t="s">
        <v>348</v>
      </c>
      <c r="F34" s="184"/>
      <c r="G34" s="173" t="s">
        <v>57</v>
      </c>
      <c r="H34" s="100">
        <v>3</v>
      </c>
      <c r="J34" s="98" t="s">
        <v>60</v>
      </c>
      <c r="K34" s="100">
        <v>3</v>
      </c>
      <c r="M34" s="98">
        <v>10</v>
      </c>
      <c r="N34" s="100">
        <v>2</v>
      </c>
      <c r="O34" s="102">
        <f t="shared" si="0"/>
        <v>5</v>
      </c>
      <c r="P34" s="100">
        <v>2</v>
      </c>
      <c r="R34" s="98">
        <v>7</v>
      </c>
      <c r="S34" s="100">
        <v>10</v>
      </c>
      <c r="T34" s="121">
        <f t="shared" si="1"/>
        <v>0.7</v>
      </c>
      <c r="U34" s="100">
        <v>2</v>
      </c>
      <c r="W34" s="98" t="s">
        <v>61</v>
      </c>
      <c r="X34" s="100">
        <v>0</v>
      </c>
      <c r="Z34" s="104">
        <v>80540.23</v>
      </c>
      <c r="AA34" s="105">
        <v>567892</v>
      </c>
      <c r="AB34" s="106">
        <f t="shared" si="2"/>
        <v>0.14182314595028631</v>
      </c>
      <c r="AC34" s="120">
        <v>3</v>
      </c>
      <c r="AE34" s="124">
        <v>228444</v>
      </c>
      <c r="AF34" s="67">
        <v>1</v>
      </c>
      <c r="AH34" s="107">
        <v>279</v>
      </c>
      <c r="AI34" s="100">
        <v>3</v>
      </c>
      <c r="AK34" s="67"/>
      <c r="AL34" s="67"/>
      <c r="AM34" s="67"/>
      <c r="AN34" s="100">
        <v>0</v>
      </c>
      <c r="AP34" s="143" t="s">
        <v>102</v>
      </c>
      <c r="AQ34" s="141">
        <v>1</v>
      </c>
      <c r="AR34" s="126"/>
      <c r="AS34" s="70" t="s">
        <v>280</v>
      </c>
      <c r="AT34" s="120">
        <v>0</v>
      </c>
      <c r="AU34" s="110"/>
      <c r="AW34" s="110"/>
    </row>
    <row r="35" spans="1:87" x14ac:dyDescent="0.25">
      <c r="A35" s="67">
        <v>204</v>
      </c>
      <c r="B35" s="79" t="s">
        <v>344</v>
      </c>
      <c r="C35" s="98" t="s">
        <v>345</v>
      </c>
      <c r="D35" s="67">
        <v>11</v>
      </c>
      <c r="E35" s="76" t="s">
        <v>348</v>
      </c>
      <c r="F35" s="185"/>
      <c r="G35" s="173" t="s">
        <v>57</v>
      </c>
      <c r="H35" s="101">
        <v>3</v>
      </c>
      <c r="I35" s="86"/>
      <c r="J35" s="99" t="s">
        <v>60</v>
      </c>
      <c r="K35" s="101">
        <v>3</v>
      </c>
      <c r="L35" s="86"/>
      <c r="M35" s="99">
        <v>7</v>
      </c>
      <c r="N35" s="101">
        <v>8</v>
      </c>
      <c r="O35" s="102">
        <f t="shared" si="0"/>
        <v>0.875</v>
      </c>
      <c r="P35" s="101">
        <v>2</v>
      </c>
      <c r="Q35" s="86"/>
      <c r="R35" s="99">
        <v>2</v>
      </c>
      <c r="S35" s="101">
        <v>7</v>
      </c>
      <c r="T35" s="121">
        <f t="shared" si="1"/>
        <v>0.2857142857142857</v>
      </c>
      <c r="U35" s="101">
        <v>1</v>
      </c>
      <c r="V35" s="86"/>
      <c r="W35" s="99" t="s">
        <v>309</v>
      </c>
      <c r="X35" s="101">
        <v>0</v>
      </c>
      <c r="Y35" s="86"/>
      <c r="Z35" s="104">
        <v>3921.1320000038249</v>
      </c>
      <c r="AA35" s="105">
        <v>653065</v>
      </c>
      <c r="AB35" s="106">
        <f t="shared" si="2"/>
        <v>6.004198663232335E-3</v>
      </c>
      <c r="AC35" s="101">
        <v>1</v>
      </c>
      <c r="AD35" s="86"/>
      <c r="AE35" s="124">
        <v>213049</v>
      </c>
      <c r="AF35" s="79">
        <v>1</v>
      </c>
      <c r="AG35" s="86"/>
      <c r="AH35" s="107">
        <v>251</v>
      </c>
      <c r="AI35" s="100">
        <v>3</v>
      </c>
      <c r="AJ35" s="86"/>
      <c r="AK35" s="79"/>
      <c r="AL35" s="79"/>
      <c r="AM35" s="79"/>
      <c r="AN35" s="101">
        <v>0</v>
      </c>
      <c r="AO35" s="86"/>
      <c r="AP35" s="143" t="s">
        <v>101</v>
      </c>
      <c r="AQ35" s="141">
        <v>2</v>
      </c>
      <c r="AR35" s="126"/>
      <c r="AS35" s="70" t="s">
        <v>280</v>
      </c>
      <c r="AT35" s="120">
        <v>0</v>
      </c>
      <c r="AU35" s="110"/>
      <c r="AV35" s="68"/>
      <c r="AW35" s="110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</row>
    <row r="36" spans="1:87" ht="25.5" x14ac:dyDescent="0.25">
      <c r="A36" s="67">
        <v>204</v>
      </c>
      <c r="B36" s="79" t="s">
        <v>301</v>
      </c>
      <c r="C36" s="118" t="s">
        <v>302</v>
      </c>
      <c r="D36" s="67">
        <v>11</v>
      </c>
      <c r="E36" s="76" t="s">
        <v>348</v>
      </c>
      <c r="F36" s="185"/>
      <c r="G36" s="173" t="s">
        <v>57</v>
      </c>
      <c r="H36" s="101">
        <v>3</v>
      </c>
      <c r="I36" s="86"/>
      <c r="J36" s="99" t="s">
        <v>60</v>
      </c>
      <c r="K36" s="101">
        <v>3</v>
      </c>
      <c r="L36" s="86"/>
      <c r="M36" s="99">
        <v>11</v>
      </c>
      <c r="N36" s="101">
        <v>13</v>
      </c>
      <c r="O36" s="102">
        <f t="shared" si="0"/>
        <v>0.84615384615384615</v>
      </c>
      <c r="P36" s="101">
        <v>2</v>
      </c>
      <c r="Q36" s="86"/>
      <c r="R36" s="99">
        <v>6</v>
      </c>
      <c r="S36" s="101">
        <v>11</v>
      </c>
      <c r="T36" s="121">
        <f t="shared" si="1"/>
        <v>0.54545454545454541</v>
      </c>
      <c r="U36" s="101">
        <v>2</v>
      </c>
      <c r="V36" s="86"/>
      <c r="W36" s="99" t="s">
        <v>60</v>
      </c>
      <c r="X36" s="101">
        <v>1</v>
      </c>
      <c r="Y36" s="86"/>
      <c r="Z36" s="104">
        <v>29473.707999321865</v>
      </c>
      <c r="AA36" s="105">
        <v>1222712</v>
      </c>
      <c r="AB36" s="106">
        <f t="shared" si="2"/>
        <v>2.4105192391439573E-2</v>
      </c>
      <c r="AC36" s="101">
        <v>1</v>
      </c>
      <c r="AD36" s="86"/>
      <c r="AE36" s="124">
        <v>416471</v>
      </c>
      <c r="AF36" s="79">
        <v>2</v>
      </c>
      <c r="AG36" s="86"/>
      <c r="AH36" s="107">
        <v>275</v>
      </c>
      <c r="AI36" s="100">
        <v>3</v>
      </c>
      <c r="AJ36" s="86"/>
      <c r="AK36" s="79"/>
      <c r="AL36" s="79"/>
      <c r="AM36" s="79"/>
      <c r="AN36" s="101">
        <v>0</v>
      </c>
      <c r="AO36" s="86"/>
      <c r="AP36" s="143" t="s">
        <v>102</v>
      </c>
      <c r="AQ36" s="141">
        <v>1</v>
      </c>
      <c r="AR36" s="126"/>
      <c r="AS36" s="70" t="s">
        <v>280</v>
      </c>
      <c r="AT36" s="120">
        <v>0</v>
      </c>
      <c r="AU36" s="110"/>
      <c r="AV36" s="68"/>
      <c r="AW36" s="110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</row>
    <row r="37" spans="1:87" x14ac:dyDescent="0.25">
      <c r="A37" s="67">
        <v>204</v>
      </c>
      <c r="B37" s="67" t="s">
        <v>287</v>
      </c>
      <c r="C37" s="98" t="s">
        <v>288</v>
      </c>
      <c r="D37" s="67">
        <v>11</v>
      </c>
      <c r="E37" s="76" t="s">
        <v>348</v>
      </c>
      <c r="F37" s="187"/>
      <c r="G37" s="173" t="s">
        <v>57</v>
      </c>
      <c r="H37" s="100">
        <v>3</v>
      </c>
      <c r="I37" s="91"/>
      <c r="J37" s="98" t="s">
        <v>60</v>
      </c>
      <c r="K37" s="100">
        <v>3</v>
      </c>
      <c r="L37" s="91"/>
      <c r="M37" s="98">
        <v>17</v>
      </c>
      <c r="N37" s="100">
        <v>18</v>
      </c>
      <c r="O37" s="102">
        <f t="shared" si="0"/>
        <v>0.94444444444444442</v>
      </c>
      <c r="P37" s="100">
        <v>2</v>
      </c>
      <c r="Q37" s="86"/>
      <c r="R37" s="98">
        <v>15</v>
      </c>
      <c r="S37" s="100">
        <v>17</v>
      </c>
      <c r="T37" s="121">
        <f t="shared" si="1"/>
        <v>0.88235294117647056</v>
      </c>
      <c r="U37" s="100">
        <v>2</v>
      </c>
      <c r="V37" s="86"/>
      <c r="W37" s="99" t="s">
        <v>60</v>
      </c>
      <c r="X37" s="100">
        <v>1</v>
      </c>
      <c r="Y37" s="86"/>
      <c r="Z37" s="104">
        <v>120.70999999996275</v>
      </c>
      <c r="AA37" s="105">
        <v>2916597.63</v>
      </c>
      <c r="AB37" s="106">
        <f t="shared" si="2"/>
        <v>4.1387265339018588E-5</v>
      </c>
      <c r="AC37" s="100">
        <v>-1</v>
      </c>
      <c r="AD37" s="86"/>
      <c r="AE37" s="124">
        <v>903769</v>
      </c>
      <c r="AF37" s="67">
        <v>3</v>
      </c>
      <c r="AG37" s="86"/>
      <c r="AH37" s="107">
        <v>252</v>
      </c>
      <c r="AI37" s="100">
        <v>3</v>
      </c>
      <c r="AJ37" s="86"/>
      <c r="AK37" s="67"/>
      <c r="AL37" s="67"/>
      <c r="AM37" s="67"/>
      <c r="AN37" s="100">
        <v>0</v>
      </c>
      <c r="AO37" s="86"/>
      <c r="AP37" s="143" t="s">
        <v>103</v>
      </c>
      <c r="AQ37" s="141">
        <v>0</v>
      </c>
      <c r="AR37" s="126"/>
      <c r="AS37" s="70" t="s">
        <v>280</v>
      </c>
      <c r="AT37" s="120">
        <v>0</v>
      </c>
      <c r="AU37" s="110"/>
      <c r="AV37" s="68"/>
      <c r="AW37" s="110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</row>
    <row r="38" spans="1:87" x14ac:dyDescent="0.25">
      <c r="A38" s="67">
        <v>204</v>
      </c>
      <c r="B38" s="67" t="s">
        <v>305</v>
      </c>
      <c r="C38" s="98" t="s">
        <v>284</v>
      </c>
      <c r="D38" s="67">
        <v>11</v>
      </c>
      <c r="E38" s="76" t="s">
        <v>348</v>
      </c>
      <c r="F38" s="187"/>
      <c r="G38" s="173" t="s">
        <v>57</v>
      </c>
      <c r="H38" s="127">
        <v>3</v>
      </c>
      <c r="I38" s="110"/>
      <c r="J38" s="98" t="s">
        <v>60</v>
      </c>
      <c r="K38" s="127">
        <v>3</v>
      </c>
      <c r="L38" s="110"/>
      <c r="M38" s="98">
        <v>13</v>
      </c>
      <c r="N38" s="127">
        <v>15</v>
      </c>
      <c r="O38" s="102">
        <f t="shared" si="0"/>
        <v>0.8666666666666667</v>
      </c>
      <c r="P38" s="127">
        <v>2</v>
      </c>
      <c r="Q38" s="110"/>
      <c r="R38" s="98">
        <v>8</v>
      </c>
      <c r="S38" s="127">
        <v>13</v>
      </c>
      <c r="T38" s="121">
        <f t="shared" si="1"/>
        <v>0.61538461538461542</v>
      </c>
      <c r="U38" s="127">
        <v>2</v>
      </c>
      <c r="V38" s="110"/>
      <c r="W38" s="127" t="s">
        <v>61</v>
      </c>
      <c r="X38" s="127">
        <v>0</v>
      </c>
      <c r="Y38" s="86"/>
      <c r="Z38" s="104">
        <v>35785.135000003444</v>
      </c>
      <c r="AA38" s="105">
        <v>376874</v>
      </c>
      <c r="AB38" s="106">
        <f t="shared" si="2"/>
        <v>9.495251728695385E-2</v>
      </c>
      <c r="AC38" s="100">
        <v>2</v>
      </c>
      <c r="AD38" s="86"/>
      <c r="AE38" s="124">
        <v>140907</v>
      </c>
      <c r="AF38" s="67">
        <v>0</v>
      </c>
      <c r="AG38" s="86"/>
      <c r="AH38" s="107">
        <v>255</v>
      </c>
      <c r="AI38" s="100">
        <v>3</v>
      </c>
      <c r="AJ38" s="86"/>
      <c r="AK38" s="67"/>
      <c r="AL38" s="67"/>
      <c r="AM38" s="67"/>
      <c r="AN38" s="100">
        <v>0</v>
      </c>
      <c r="AO38" s="86"/>
      <c r="AP38" s="143" t="s">
        <v>102</v>
      </c>
      <c r="AQ38" s="141">
        <v>1</v>
      </c>
      <c r="AR38" s="126"/>
      <c r="AS38" s="70" t="s">
        <v>280</v>
      </c>
      <c r="AT38" s="120">
        <v>0</v>
      </c>
      <c r="AU38" s="110"/>
      <c r="AV38" s="68"/>
      <c r="AW38" s="110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</row>
    <row r="39" spans="1:87" x14ac:dyDescent="0.25">
      <c r="A39" s="67">
        <v>204</v>
      </c>
      <c r="B39" s="67" t="s">
        <v>282</v>
      </c>
      <c r="C39" s="98" t="s">
        <v>283</v>
      </c>
      <c r="D39" s="67">
        <v>11</v>
      </c>
      <c r="E39" s="76" t="s">
        <v>348</v>
      </c>
      <c r="F39" s="187"/>
      <c r="G39" s="173" t="s">
        <v>57</v>
      </c>
      <c r="H39" s="100">
        <v>3</v>
      </c>
      <c r="I39" s="91"/>
      <c r="J39" s="98" t="s">
        <v>60</v>
      </c>
      <c r="K39" s="100">
        <v>3</v>
      </c>
      <c r="L39" s="91"/>
      <c r="M39" s="98">
        <v>7</v>
      </c>
      <c r="N39" s="100">
        <v>8</v>
      </c>
      <c r="O39" s="102">
        <f t="shared" si="0"/>
        <v>0.875</v>
      </c>
      <c r="P39" s="100">
        <v>2</v>
      </c>
      <c r="Q39" s="86"/>
      <c r="R39" s="98">
        <v>5</v>
      </c>
      <c r="S39" s="100">
        <v>7</v>
      </c>
      <c r="T39" s="121">
        <f t="shared" si="1"/>
        <v>0.7142857142857143</v>
      </c>
      <c r="U39" s="100">
        <v>2</v>
      </c>
      <c r="V39" s="86"/>
      <c r="W39" s="98" t="s">
        <v>61</v>
      </c>
      <c r="X39" s="100">
        <v>0</v>
      </c>
      <c r="Y39" s="86"/>
      <c r="Z39" s="104">
        <v>49961.159999999996</v>
      </c>
      <c r="AA39" s="105">
        <v>479167.5</v>
      </c>
      <c r="AB39" s="106">
        <f t="shared" si="2"/>
        <v>0.10426658736245675</v>
      </c>
      <c r="AC39" s="120">
        <v>3</v>
      </c>
      <c r="AD39" s="86"/>
      <c r="AE39" s="124">
        <v>181982</v>
      </c>
      <c r="AF39" s="67">
        <v>0</v>
      </c>
      <c r="AG39" s="86"/>
      <c r="AH39" s="107">
        <v>266</v>
      </c>
      <c r="AI39" s="100">
        <v>3</v>
      </c>
      <c r="AJ39" s="86"/>
      <c r="AK39" s="67"/>
      <c r="AL39" s="67"/>
      <c r="AM39" s="67"/>
      <c r="AN39" s="100">
        <v>0</v>
      </c>
      <c r="AO39" s="86"/>
      <c r="AP39" s="143" t="s">
        <v>103</v>
      </c>
      <c r="AQ39" s="141">
        <v>0</v>
      </c>
      <c r="AR39" s="126"/>
      <c r="AS39" s="70" t="s">
        <v>280</v>
      </c>
      <c r="AT39" s="120">
        <v>0</v>
      </c>
      <c r="AU39" s="110"/>
      <c r="AV39" s="68"/>
      <c r="AW39" s="110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</row>
    <row r="40" spans="1:87" x14ac:dyDescent="0.25">
      <c r="A40" s="67">
        <v>204</v>
      </c>
      <c r="B40" s="82" t="s">
        <v>317</v>
      </c>
      <c r="C40" s="118" t="s">
        <v>347</v>
      </c>
      <c r="D40" s="67">
        <v>11</v>
      </c>
      <c r="E40" s="76" t="s">
        <v>348</v>
      </c>
      <c r="F40" s="189"/>
      <c r="G40" s="133"/>
      <c r="H40" s="100"/>
      <c r="I40" s="68"/>
      <c r="J40" s="98"/>
      <c r="K40" s="100"/>
      <c r="L40" s="68"/>
      <c r="M40" s="98"/>
      <c r="N40" s="100"/>
      <c r="O40" s="102">
        <f t="shared" si="0"/>
        <v>0</v>
      </c>
      <c r="P40" s="100"/>
      <c r="Q40" s="68"/>
      <c r="R40" s="98"/>
      <c r="S40" s="100"/>
      <c r="T40" s="121">
        <f t="shared" si="1"/>
        <v>0</v>
      </c>
      <c r="U40" s="100"/>
      <c r="V40" s="68"/>
      <c r="W40" s="98"/>
      <c r="X40" s="100"/>
      <c r="Y40" s="68"/>
      <c r="Z40" s="104">
        <v>87759.82</v>
      </c>
      <c r="AA40" s="105">
        <v>493056</v>
      </c>
      <c r="AB40" s="106">
        <f t="shared" si="2"/>
        <v>0.17799158716251298</v>
      </c>
      <c r="AC40" s="120">
        <v>3</v>
      </c>
      <c r="AD40" s="68"/>
      <c r="AE40" s="124">
        <v>43928</v>
      </c>
      <c r="AF40" s="70">
        <v>-1</v>
      </c>
      <c r="AG40" s="68"/>
      <c r="AH40" s="107">
        <v>186</v>
      </c>
      <c r="AI40" s="100">
        <v>2</v>
      </c>
      <c r="AJ40" s="68"/>
      <c r="AK40" s="67"/>
      <c r="AL40" s="67"/>
      <c r="AM40" s="67"/>
      <c r="AN40" s="100">
        <v>0</v>
      </c>
      <c r="AO40" s="68"/>
      <c r="AP40" s="143" t="s">
        <v>103</v>
      </c>
      <c r="AQ40" s="141">
        <v>0</v>
      </c>
      <c r="AR40" s="126"/>
      <c r="AS40" s="70" t="s">
        <v>280</v>
      </c>
      <c r="AT40" s="120">
        <v>0</v>
      </c>
      <c r="AU40" s="110"/>
      <c r="AV40" s="68"/>
      <c r="AW40" s="110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</row>
    <row r="41" spans="1:87" s="64" customFormat="1" x14ac:dyDescent="0.25">
      <c r="A41" s="67">
        <v>204</v>
      </c>
      <c r="B41" s="131" t="s">
        <v>318</v>
      </c>
      <c r="C41" s="122" t="s">
        <v>349</v>
      </c>
      <c r="D41" s="67">
        <v>11</v>
      </c>
      <c r="E41" s="76" t="s">
        <v>348</v>
      </c>
      <c r="F41" s="190"/>
      <c r="G41" s="133"/>
      <c r="H41" s="100"/>
      <c r="I41" s="68"/>
      <c r="J41" s="98"/>
      <c r="K41" s="100"/>
      <c r="L41" s="68"/>
      <c r="M41" s="98"/>
      <c r="N41" s="100"/>
      <c r="O41" s="102">
        <f t="shared" si="0"/>
        <v>0</v>
      </c>
      <c r="P41" s="100"/>
      <c r="Q41" s="68"/>
      <c r="R41" s="98"/>
      <c r="S41" s="100"/>
      <c r="T41" s="121">
        <f t="shared" si="1"/>
        <v>0</v>
      </c>
      <c r="U41" s="100"/>
      <c r="V41" s="68"/>
      <c r="W41" s="98"/>
      <c r="X41" s="100"/>
      <c r="Y41" s="68"/>
      <c r="Z41" s="104">
        <v>0</v>
      </c>
      <c r="AA41" s="105">
        <v>179351</v>
      </c>
      <c r="AB41" s="106">
        <f t="shared" si="2"/>
        <v>0</v>
      </c>
      <c r="AC41" s="100">
        <v>-1</v>
      </c>
      <c r="AD41" s="68"/>
      <c r="AE41" s="124">
        <v>61832</v>
      </c>
      <c r="AF41" s="70">
        <v>-1</v>
      </c>
      <c r="AG41" s="68"/>
      <c r="AH41" s="107">
        <v>205</v>
      </c>
      <c r="AI41" s="100">
        <v>3</v>
      </c>
      <c r="AJ41" s="68"/>
      <c r="AK41" s="67"/>
      <c r="AL41" s="67"/>
      <c r="AM41" s="67"/>
      <c r="AN41" s="100">
        <v>0</v>
      </c>
      <c r="AO41" s="68"/>
      <c r="AP41" s="143" t="s">
        <v>101</v>
      </c>
      <c r="AQ41" s="141">
        <v>2</v>
      </c>
      <c r="AR41" s="126"/>
      <c r="AS41" s="70" t="s">
        <v>280</v>
      </c>
      <c r="AT41" s="120">
        <v>0</v>
      </c>
      <c r="AU41" s="110"/>
      <c r="AV41" s="68"/>
      <c r="AW41" s="110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</row>
    <row r="42" spans="1:87" s="108" customFormat="1" x14ac:dyDescent="0.25">
      <c r="A42" s="67">
        <v>204</v>
      </c>
      <c r="B42" s="82" t="s">
        <v>306</v>
      </c>
      <c r="C42" s="118" t="s">
        <v>351</v>
      </c>
      <c r="D42" s="67">
        <v>11</v>
      </c>
      <c r="E42" s="76" t="s">
        <v>348</v>
      </c>
      <c r="F42" s="184"/>
      <c r="G42" s="173" t="s">
        <v>57</v>
      </c>
      <c r="H42" s="100">
        <v>3</v>
      </c>
      <c r="I42" s="68"/>
      <c r="J42" s="98" t="s">
        <v>350</v>
      </c>
      <c r="K42" s="100">
        <v>3</v>
      </c>
      <c r="L42" s="68"/>
      <c r="M42" s="98">
        <v>13</v>
      </c>
      <c r="N42" s="100">
        <v>13</v>
      </c>
      <c r="O42" s="102">
        <f t="shared" si="0"/>
        <v>1</v>
      </c>
      <c r="P42" s="100">
        <v>2</v>
      </c>
      <c r="Q42" s="68"/>
      <c r="R42" s="98">
        <v>9</v>
      </c>
      <c r="S42" s="100">
        <v>13</v>
      </c>
      <c r="T42" s="121">
        <f t="shared" si="1"/>
        <v>0.69230769230769229</v>
      </c>
      <c r="U42" s="100">
        <v>2</v>
      </c>
      <c r="V42" s="68"/>
      <c r="W42" s="98" t="s">
        <v>61</v>
      </c>
      <c r="X42" s="100">
        <v>0</v>
      </c>
      <c r="Y42" s="68"/>
      <c r="Z42" s="104">
        <v>0</v>
      </c>
      <c r="AA42" s="105">
        <v>448103</v>
      </c>
      <c r="AB42" s="106">
        <f t="shared" si="2"/>
        <v>0</v>
      </c>
      <c r="AC42" s="100">
        <v>-1</v>
      </c>
      <c r="AD42" s="68"/>
      <c r="AE42" s="124">
        <v>135116</v>
      </c>
      <c r="AF42" s="67">
        <v>0</v>
      </c>
      <c r="AG42" s="68"/>
      <c r="AH42" s="107">
        <v>171</v>
      </c>
      <c r="AI42" s="100">
        <v>1</v>
      </c>
      <c r="AJ42" s="68"/>
      <c r="AK42" s="67"/>
      <c r="AL42" s="67"/>
      <c r="AM42" s="67"/>
      <c r="AN42" s="100"/>
      <c r="AO42" s="68"/>
      <c r="AP42" s="143" t="s">
        <v>103</v>
      </c>
      <c r="AQ42" s="141">
        <v>0</v>
      </c>
      <c r="AR42" s="126"/>
      <c r="AS42" s="70" t="s">
        <v>280</v>
      </c>
      <c r="AT42" s="120">
        <v>0</v>
      </c>
      <c r="AU42" s="110"/>
      <c r="AV42" s="68"/>
      <c r="AW42" s="110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</row>
    <row r="43" spans="1:87" s="68" customFormat="1" x14ac:dyDescent="0.25">
      <c r="A43" s="67">
        <v>204</v>
      </c>
      <c r="B43" s="67" t="s">
        <v>312</v>
      </c>
      <c r="C43" s="98" t="s">
        <v>313</v>
      </c>
      <c r="D43" s="67">
        <v>11</v>
      </c>
      <c r="E43" s="76" t="s">
        <v>348</v>
      </c>
      <c r="F43" s="187"/>
      <c r="G43" s="173" t="s">
        <v>57</v>
      </c>
      <c r="H43" s="67">
        <v>3</v>
      </c>
      <c r="J43" s="98" t="s">
        <v>60</v>
      </c>
      <c r="K43" s="67">
        <v>3</v>
      </c>
      <c r="M43" s="98">
        <v>12.7</v>
      </c>
      <c r="N43" s="67">
        <v>12.7</v>
      </c>
      <c r="O43" s="102">
        <f t="shared" si="0"/>
        <v>1</v>
      </c>
      <c r="P43" s="67">
        <v>2</v>
      </c>
      <c r="R43" s="98">
        <v>9</v>
      </c>
      <c r="S43" s="67">
        <v>12.7</v>
      </c>
      <c r="T43" s="121">
        <f t="shared" si="1"/>
        <v>0.70866141732283472</v>
      </c>
      <c r="U43" s="67">
        <v>2</v>
      </c>
      <c r="W43" s="67" t="s">
        <v>61</v>
      </c>
      <c r="X43" s="67">
        <v>0</v>
      </c>
      <c r="Z43" s="104">
        <v>537517.22</v>
      </c>
      <c r="AA43" s="105">
        <v>586140</v>
      </c>
      <c r="AB43" s="106">
        <f t="shared" si="2"/>
        <v>0.91704579110792639</v>
      </c>
      <c r="AC43" s="120">
        <v>3</v>
      </c>
      <c r="AE43" s="124">
        <v>340430</v>
      </c>
      <c r="AF43" s="67">
        <v>1</v>
      </c>
      <c r="AH43" s="107">
        <v>276</v>
      </c>
      <c r="AI43" s="100">
        <v>3</v>
      </c>
      <c r="AK43" s="69"/>
      <c r="AL43" s="67"/>
      <c r="AM43" s="67"/>
      <c r="AN43" s="100">
        <v>0</v>
      </c>
      <c r="AP43" s="143" t="s">
        <v>101</v>
      </c>
      <c r="AQ43" s="141">
        <v>2</v>
      </c>
      <c r="AR43" s="126"/>
      <c r="AS43" s="70" t="s">
        <v>280</v>
      </c>
      <c r="AT43" s="120">
        <v>0</v>
      </c>
      <c r="AU43" s="110"/>
      <c r="AW43" s="110"/>
    </row>
    <row r="44" spans="1:87" x14ac:dyDescent="0.25">
      <c r="A44" s="67">
        <v>204</v>
      </c>
      <c r="B44" s="82" t="s">
        <v>276</v>
      </c>
      <c r="C44" s="118" t="s">
        <v>277</v>
      </c>
      <c r="D44" s="67">
        <v>11</v>
      </c>
      <c r="E44" s="76" t="s">
        <v>348</v>
      </c>
      <c r="F44" s="184"/>
      <c r="G44" s="173" t="s">
        <v>57</v>
      </c>
      <c r="H44" s="127">
        <v>3</v>
      </c>
      <c r="I44" s="128"/>
      <c r="J44" s="98" t="s">
        <v>278</v>
      </c>
      <c r="K44" s="127">
        <v>3</v>
      </c>
      <c r="L44" s="128"/>
      <c r="M44" s="98">
        <v>3</v>
      </c>
      <c r="N44" s="127">
        <v>5</v>
      </c>
      <c r="O44" s="102">
        <f t="shared" si="0"/>
        <v>0.6</v>
      </c>
      <c r="P44" s="127">
        <v>0</v>
      </c>
      <c r="Q44" s="128"/>
      <c r="R44" s="98">
        <v>3</v>
      </c>
      <c r="S44" s="127">
        <v>3</v>
      </c>
      <c r="T44" s="121">
        <f t="shared" si="1"/>
        <v>1</v>
      </c>
      <c r="U44" s="127">
        <v>2</v>
      </c>
      <c r="V44" s="128"/>
      <c r="W44" s="127" t="s">
        <v>278</v>
      </c>
      <c r="X44" s="127">
        <v>1</v>
      </c>
      <c r="Y44" s="68"/>
      <c r="Z44" s="104">
        <v>0</v>
      </c>
      <c r="AA44" s="105">
        <v>40081</v>
      </c>
      <c r="AB44" s="106">
        <f t="shared" si="2"/>
        <v>0</v>
      </c>
      <c r="AC44" s="100">
        <v>-1</v>
      </c>
      <c r="AD44" s="68"/>
      <c r="AE44" s="124">
        <v>12018</v>
      </c>
      <c r="AF44" s="70">
        <v>-1</v>
      </c>
      <c r="AG44" s="68"/>
      <c r="AH44" s="107">
        <v>195</v>
      </c>
      <c r="AI44" s="100">
        <v>2</v>
      </c>
      <c r="AJ44" s="68"/>
      <c r="AK44" s="67"/>
      <c r="AL44" s="67"/>
      <c r="AM44" s="67"/>
      <c r="AN44" s="100">
        <v>0</v>
      </c>
      <c r="AO44" s="68"/>
      <c r="AP44" s="143" t="s">
        <v>103</v>
      </c>
      <c r="AQ44" s="141">
        <v>0</v>
      </c>
      <c r="AR44" s="126"/>
      <c r="AS44" s="70" t="s">
        <v>280</v>
      </c>
      <c r="AT44" s="120">
        <v>0</v>
      </c>
      <c r="AU44" s="110"/>
      <c r="AV44" s="68"/>
      <c r="AW44" s="110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</row>
  </sheetData>
  <sheetProtection algorithmName="SHA-512" hashValue="FpVkcK24dpnpKhUq+X4em7HEJwGETanl+Sx5jgRhiAs9iTAnf/07whOx08WinKfjIVWwGsJ5iwNQTyffzTVmUQ==" saltValue="3pwDrdfOWnq7vZ66kY3KKA==" spinCount="100000" sheet="1" objects="1" scenarios="1"/>
  <autoFilter ref="G2:H44"/>
  <sortState ref="A3:E100">
    <sortCondition ref="B2"/>
  </sortState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6">
    <dataValidation type="list" allowBlank="1" showInputMessage="1" showErrorMessage="1" sqref="H22 H38 H43 K4:K44 H31">
      <formula1>"3,-1"</formula1>
    </dataValidation>
    <dataValidation type="list" allowBlank="1" showInputMessage="1" showErrorMessage="1" sqref="AC41:AC42 AF30:AF39 AC5:AC7 AF42:AF43 AC9:AC11 AC13:AC19 AC44 AC33 AC35:AC38 AC23:AC25 AC27:AC31 AF11 AF14 AF18 AF23 AF8 AF6 AF28 AI4:AI44">
      <formula1>"3,2,1,0,-1"</formula1>
    </dataValidation>
    <dataValidation type="list" allowBlank="1" showInputMessage="1" showErrorMessage="1" sqref="AN4:AN44">
      <formula1>"3,2,1,0"</formula1>
    </dataValidation>
    <dataValidation type="list" allowBlank="1" showInputMessage="1" showErrorMessage="1" sqref="P4:P44">
      <formula1>"2,0"</formula1>
    </dataValidation>
    <dataValidation type="list" allowBlank="1" showInputMessage="1" showErrorMessage="1" sqref="U4:U44">
      <formula1>"2,1,0"</formula1>
    </dataValidation>
    <dataValidation type="list" allowBlank="1" showInputMessage="1" showErrorMessage="1" sqref="X4:X44">
      <formula1>"1,0"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CP45"/>
  <sheetViews>
    <sheetView showGridLines="0"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U3" sqref="AU3:AU44"/>
    </sheetView>
  </sheetViews>
  <sheetFormatPr defaultColWidth="8.85546875" defaultRowHeight="12.75" x14ac:dyDescent="0.25"/>
  <cols>
    <col min="1" max="1" width="8.28515625" style="103" customWidth="1"/>
    <col min="2" max="2" width="10.7109375" style="103" customWidth="1"/>
    <col min="3" max="3" width="48.42578125" style="62" customWidth="1"/>
    <col min="4" max="4" width="15.85546875" style="103" customWidth="1"/>
    <col min="5" max="5" width="21.5703125" style="103" customWidth="1"/>
    <col min="6" max="6" width="2.28515625" style="103" customWidth="1"/>
    <col min="7" max="8" width="10.7109375" style="103" customWidth="1"/>
    <col min="9" max="9" width="1.140625" style="103" customWidth="1"/>
    <col min="10" max="11" width="10.7109375" style="103" customWidth="1"/>
    <col min="12" max="12" width="1.140625" style="103" customWidth="1"/>
    <col min="13" max="16" width="10.7109375" style="103" customWidth="1"/>
    <col min="17" max="17" width="1.140625" style="103" customWidth="1"/>
    <col min="18" max="21" width="10.7109375" style="103" customWidth="1"/>
    <col min="22" max="22" width="1.140625" style="103" customWidth="1"/>
    <col min="23" max="24" width="10.7109375" style="103" customWidth="1"/>
    <col min="25" max="25" width="1.140625" style="103" customWidth="1"/>
    <col min="26" max="26" width="16.28515625" style="103" customWidth="1"/>
    <col min="27" max="27" width="12.42578125" style="103" customWidth="1"/>
    <col min="28" max="29" width="10.7109375" style="103" customWidth="1"/>
    <col min="30" max="30" width="1.140625" style="103" customWidth="1"/>
    <col min="31" max="31" width="14.85546875" style="103" customWidth="1"/>
    <col min="32" max="32" width="10.7109375" style="103" customWidth="1"/>
    <col min="33" max="33" width="1.140625" style="103" customWidth="1"/>
    <col min="34" max="35" width="10.7109375" style="103" customWidth="1"/>
    <col min="36" max="36" width="1.140625" style="103" customWidth="1"/>
    <col min="37" max="38" width="14.7109375" style="103" customWidth="1"/>
    <col min="39" max="40" width="10.7109375" style="103" customWidth="1"/>
    <col min="41" max="41" width="4.28515625" style="103" customWidth="1"/>
    <col min="42" max="42" width="18.42578125" style="103" customWidth="1"/>
    <col min="43" max="43" width="10.7109375" style="103" customWidth="1"/>
    <col min="44" max="44" width="9" style="103" customWidth="1"/>
    <col min="45" max="46" width="10.7109375" style="103" customWidth="1"/>
    <col min="47" max="47" width="8.85546875" style="103"/>
    <col min="48" max="48" width="1.140625" style="103" customWidth="1"/>
    <col min="49" max="16384" width="8.85546875" style="103"/>
  </cols>
  <sheetData>
    <row r="1" spans="1:94" s="75" customFormat="1" ht="118.9" customHeight="1" x14ac:dyDescent="0.25">
      <c r="A1" s="198" t="s">
        <v>275</v>
      </c>
      <c r="B1" s="199"/>
      <c r="C1" s="199"/>
      <c r="D1" s="199"/>
      <c r="E1" s="200"/>
      <c r="F1" s="59"/>
      <c r="G1" s="197" t="s">
        <v>133</v>
      </c>
      <c r="H1" s="197"/>
      <c r="J1" s="202" t="s">
        <v>81</v>
      </c>
      <c r="K1" s="202"/>
      <c r="M1" s="197" t="s">
        <v>82</v>
      </c>
      <c r="N1" s="197"/>
      <c r="O1" s="197"/>
      <c r="P1" s="197"/>
      <c r="R1" s="197" t="s">
        <v>85</v>
      </c>
      <c r="S1" s="197"/>
      <c r="T1" s="197"/>
      <c r="U1" s="197"/>
      <c r="W1" s="202" t="s">
        <v>86</v>
      </c>
      <c r="X1" s="202"/>
      <c r="Z1" s="202" t="s">
        <v>88</v>
      </c>
      <c r="AA1" s="202"/>
      <c r="AB1" s="202"/>
      <c r="AC1" s="202"/>
      <c r="AE1" s="201" t="s">
        <v>142</v>
      </c>
      <c r="AF1" s="201"/>
      <c r="AH1" s="201" t="s">
        <v>91</v>
      </c>
      <c r="AI1" s="201"/>
      <c r="AK1" s="202" t="s">
        <v>94</v>
      </c>
      <c r="AL1" s="202"/>
      <c r="AM1" s="202"/>
      <c r="AN1" s="202"/>
      <c r="AP1" s="202" t="s">
        <v>96</v>
      </c>
      <c r="AQ1" s="202"/>
      <c r="AS1" s="201" t="s">
        <v>124</v>
      </c>
      <c r="AT1" s="201"/>
    </row>
    <row r="2" spans="1:94" s="71" customFormat="1" ht="120" x14ac:dyDescent="0.25">
      <c r="A2" s="74" t="s">
        <v>53</v>
      </c>
      <c r="B2" s="74" t="s">
        <v>46</v>
      </c>
      <c r="C2" s="74" t="s">
        <v>45</v>
      </c>
      <c r="D2" s="74" t="s">
        <v>126</v>
      </c>
      <c r="E2" s="65" t="s">
        <v>127</v>
      </c>
      <c r="F2" s="191"/>
      <c r="G2" s="66" t="s">
        <v>131</v>
      </c>
      <c r="H2" s="72" t="s">
        <v>132</v>
      </c>
      <c r="J2" s="72" t="s">
        <v>134</v>
      </c>
      <c r="K2" s="72" t="s">
        <v>80</v>
      </c>
      <c r="M2" s="72" t="s">
        <v>109</v>
      </c>
      <c r="N2" s="72" t="s">
        <v>110</v>
      </c>
      <c r="O2" s="72" t="s">
        <v>111</v>
      </c>
      <c r="P2" s="72" t="s">
        <v>83</v>
      </c>
      <c r="R2" s="72" t="s">
        <v>112</v>
      </c>
      <c r="S2" s="72" t="s">
        <v>113</v>
      </c>
      <c r="T2" s="72" t="s">
        <v>114</v>
      </c>
      <c r="U2" s="72" t="s">
        <v>84</v>
      </c>
      <c r="W2" s="72" t="s">
        <v>115</v>
      </c>
      <c r="X2" s="72" t="s">
        <v>87</v>
      </c>
      <c r="Z2" s="72" t="s">
        <v>116</v>
      </c>
      <c r="AA2" s="73" t="s">
        <v>117</v>
      </c>
      <c r="AB2" s="72" t="s">
        <v>118</v>
      </c>
      <c r="AC2" s="72" t="s">
        <v>89</v>
      </c>
      <c r="AE2" s="72" t="s">
        <v>119</v>
      </c>
      <c r="AF2" s="72" t="s">
        <v>90</v>
      </c>
      <c r="AH2" s="72" t="s">
        <v>120</v>
      </c>
      <c r="AI2" s="72" t="s">
        <v>92</v>
      </c>
      <c r="AK2" s="73" t="s">
        <v>122</v>
      </c>
      <c r="AL2" s="72" t="s">
        <v>128</v>
      </c>
      <c r="AM2" s="72" t="s">
        <v>121</v>
      </c>
      <c r="AN2" s="72" t="s">
        <v>95</v>
      </c>
      <c r="AP2" s="72" t="s">
        <v>123</v>
      </c>
      <c r="AQ2" s="72" t="s">
        <v>97</v>
      </c>
      <c r="AS2" s="72" t="s">
        <v>125</v>
      </c>
      <c r="AT2" s="72" t="s">
        <v>98</v>
      </c>
    </row>
    <row r="3" spans="1:94" s="64" customFormat="1" ht="15" x14ac:dyDescent="0.25">
      <c r="A3" s="67">
        <v>204</v>
      </c>
      <c r="B3" s="67">
        <v>440021</v>
      </c>
      <c r="C3" s="77" t="s">
        <v>279</v>
      </c>
      <c r="D3" s="67">
        <v>11</v>
      </c>
      <c r="E3" s="78" t="s">
        <v>348</v>
      </c>
      <c r="F3" s="184"/>
      <c r="G3" s="173"/>
      <c r="H3" s="153"/>
      <c r="I3" s="144"/>
      <c r="J3" s="145" t="s">
        <v>60</v>
      </c>
      <c r="K3" s="146">
        <v>3</v>
      </c>
      <c r="L3" s="144"/>
      <c r="M3" s="145">
        <v>4</v>
      </c>
      <c r="N3" s="146">
        <v>5</v>
      </c>
      <c r="O3" s="147">
        <f>+IFERROR(M3/N3,0)</f>
        <v>0.8</v>
      </c>
      <c r="P3" s="146">
        <v>2</v>
      </c>
      <c r="Q3" s="144"/>
      <c r="R3" s="145">
        <v>4</v>
      </c>
      <c r="S3" s="146">
        <v>5</v>
      </c>
      <c r="T3" s="174">
        <f>+IFERROR(R3/S3,0)</f>
        <v>0.8</v>
      </c>
      <c r="U3" s="146">
        <v>2</v>
      </c>
      <c r="V3" s="144"/>
      <c r="W3" s="145" t="s">
        <v>61</v>
      </c>
      <c r="X3" s="146">
        <v>0</v>
      </c>
      <c r="Y3" s="144"/>
      <c r="Z3" s="148">
        <v>0</v>
      </c>
      <c r="AA3" s="148">
        <v>29562</v>
      </c>
      <c r="AB3" s="149">
        <f>+Z3/AA3</f>
        <v>0</v>
      </c>
      <c r="AC3" s="143">
        <v>-1</v>
      </c>
      <c r="AD3" s="144"/>
      <c r="AE3" s="150">
        <v>9079</v>
      </c>
      <c r="AF3" s="143">
        <v>-1</v>
      </c>
      <c r="AG3" s="144"/>
      <c r="AH3" s="143">
        <v>113</v>
      </c>
      <c r="AI3" s="143">
        <v>-1</v>
      </c>
      <c r="AJ3" s="144"/>
      <c r="AK3" s="143"/>
      <c r="AL3" s="143"/>
      <c r="AM3" s="143"/>
      <c r="AN3" s="143">
        <v>0</v>
      </c>
      <c r="AO3" s="144"/>
      <c r="AP3" s="143" t="s">
        <v>103</v>
      </c>
      <c r="AQ3" s="143">
        <v>0</v>
      </c>
      <c r="AR3" s="125"/>
      <c r="AS3" s="67" t="s">
        <v>280</v>
      </c>
      <c r="AT3" s="67">
        <v>0</v>
      </c>
      <c r="AU3" s="110"/>
      <c r="AV3" s="68"/>
      <c r="AW3" s="110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</row>
    <row r="4" spans="1:94" s="64" customFormat="1" ht="15" x14ac:dyDescent="0.25">
      <c r="A4" s="67">
        <v>204</v>
      </c>
      <c r="B4" s="67">
        <v>440076</v>
      </c>
      <c r="C4" s="77" t="s">
        <v>281</v>
      </c>
      <c r="D4" s="67">
        <v>11</v>
      </c>
      <c r="E4" s="78" t="s">
        <v>348</v>
      </c>
      <c r="F4" s="184"/>
      <c r="G4" s="173" t="s">
        <v>57</v>
      </c>
      <c r="H4" s="153">
        <v>3</v>
      </c>
      <c r="I4" s="144"/>
      <c r="J4" s="145" t="s">
        <v>60</v>
      </c>
      <c r="K4" s="146">
        <v>3</v>
      </c>
      <c r="L4" s="144"/>
      <c r="M4" s="145">
        <v>10</v>
      </c>
      <c r="N4" s="146">
        <v>10</v>
      </c>
      <c r="O4" s="147">
        <f t="shared" ref="O4:O43" si="0">+IFERROR(M4/N4,0)</f>
        <v>1</v>
      </c>
      <c r="P4" s="146">
        <v>2</v>
      </c>
      <c r="Q4" s="144"/>
      <c r="R4" s="145">
        <v>9</v>
      </c>
      <c r="S4" s="146">
        <v>10</v>
      </c>
      <c r="T4" s="174">
        <f t="shared" ref="T4:T43" si="1">+IFERROR(R4/S4,0)</f>
        <v>0.9</v>
      </c>
      <c r="U4" s="146">
        <v>2</v>
      </c>
      <c r="V4" s="144"/>
      <c r="W4" s="145" t="s">
        <v>60</v>
      </c>
      <c r="X4" s="146">
        <v>1</v>
      </c>
      <c r="Y4" s="144"/>
      <c r="Z4" s="148">
        <v>3444.6229999998868</v>
      </c>
      <c r="AA4" s="148">
        <v>18490</v>
      </c>
      <c r="AB4" s="149">
        <f t="shared" ref="AB4:AB44" si="2">+Z4/AA4</f>
        <v>0.18629653866954499</v>
      </c>
      <c r="AC4" s="143">
        <v>3</v>
      </c>
      <c r="AD4" s="144"/>
      <c r="AE4" s="150">
        <v>7345</v>
      </c>
      <c r="AF4" s="143">
        <v>-1</v>
      </c>
      <c r="AG4" s="144"/>
      <c r="AH4" s="143">
        <v>145</v>
      </c>
      <c r="AI4" s="143">
        <v>0</v>
      </c>
      <c r="AJ4" s="144"/>
      <c r="AK4" s="143"/>
      <c r="AL4" s="143"/>
      <c r="AM4" s="143"/>
      <c r="AN4" s="143">
        <v>0</v>
      </c>
      <c r="AO4" s="144"/>
      <c r="AP4" s="143" t="s">
        <v>103</v>
      </c>
      <c r="AQ4" s="143">
        <v>0</v>
      </c>
      <c r="AR4" s="125"/>
      <c r="AS4" s="67" t="s">
        <v>280</v>
      </c>
      <c r="AT4" s="67">
        <v>0</v>
      </c>
      <c r="AU4" s="110"/>
      <c r="AV4" s="68"/>
      <c r="AW4" s="110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</row>
    <row r="5" spans="1:94" s="64" customFormat="1" ht="15" x14ac:dyDescent="0.25">
      <c r="A5" s="67">
        <v>204</v>
      </c>
      <c r="B5" s="67">
        <v>450046</v>
      </c>
      <c r="C5" s="77" t="s">
        <v>319</v>
      </c>
      <c r="D5" s="67">
        <v>11</v>
      </c>
      <c r="E5" s="78" t="s">
        <v>348</v>
      </c>
      <c r="F5" s="192"/>
      <c r="G5" s="173"/>
      <c r="H5" s="153"/>
      <c r="I5" s="144"/>
      <c r="J5" s="145"/>
      <c r="K5" s="146"/>
      <c r="L5" s="144"/>
      <c r="M5" s="145"/>
      <c r="N5" s="146"/>
      <c r="O5" s="147">
        <f t="shared" si="0"/>
        <v>0</v>
      </c>
      <c r="P5" s="146"/>
      <c r="Q5" s="144"/>
      <c r="R5" s="145"/>
      <c r="S5" s="146"/>
      <c r="T5" s="174">
        <f t="shared" si="1"/>
        <v>0</v>
      </c>
      <c r="U5" s="146"/>
      <c r="V5" s="144"/>
      <c r="W5" s="145"/>
      <c r="X5" s="146"/>
      <c r="Y5" s="144"/>
      <c r="Z5" s="148">
        <v>0</v>
      </c>
      <c r="AA5" s="148">
        <v>15085</v>
      </c>
      <c r="AB5" s="149">
        <f t="shared" si="2"/>
        <v>0</v>
      </c>
      <c r="AC5" s="143">
        <v>-1</v>
      </c>
      <c r="AD5" s="144"/>
      <c r="AE5" s="150">
        <v>5575</v>
      </c>
      <c r="AF5" s="143">
        <v>-1</v>
      </c>
      <c r="AG5" s="144"/>
      <c r="AH5" s="143">
        <v>146</v>
      </c>
      <c r="AI5" s="143">
        <v>0</v>
      </c>
      <c r="AJ5" s="144"/>
      <c r="AK5" s="143"/>
      <c r="AL5" s="143"/>
      <c r="AM5" s="143"/>
      <c r="AN5" s="143">
        <v>0</v>
      </c>
      <c r="AO5" s="144"/>
      <c r="AP5" s="143" t="s">
        <v>102</v>
      </c>
      <c r="AQ5" s="143">
        <v>1</v>
      </c>
      <c r="AR5" s="125"/>
      <c r="AS5" s="67" t="s">
        <v>280</v>
      </c>
      <c r="AT5" s="67">
        <v>0</v>
      </c>
      <c r="AU5" s="110"/>
      <c r="AV5" s="68"/>
      <c r="AW5" s="110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</row>
    <row r="6" spans="1:94" s="85" customFormat="1" ht="15" x14ac:dyDescent="0.25">
      <c r="A6" s="67">
        <v>204</v>
      </c>
      <c r="B6" s="67">
        <v>460103</v>
      </c>
      <c r="C6" s="77" t="s">
        <v>291</v>
      </c>
      <c r="D6" s="67">
        <v>11</v>
      </c>
      <c r="E6" s="78" t="s">
        <v>348</v>
      </c>
      <c r="F6" s="192"/>
      <c r="G6" s="173" t="s">
        <v>57</v>
      </c>
      <c r="H6" s="153">
        <v>3</v>
      </c>
      <c r="I6" s="144"/>
      <c r="J6" s="145" t="s">
        <v>60</v>
      </c>
      <c r="K6" s="146">
        <v>3</v>
      </c>
      <c r="L6" s="144"/>
      <c r="M6" s="145">
        <v>21</v>
      </c>
      <c r="N6" s="146">
        <v>35</v>
      </c>
      <c r="O6" s="147">
        <f t="shared" si="0"/>
        <v>0.6</v>
      </c>
      <c r="P6" s="146">
        <v>0</v>
      </c>
      <c r="Q6" s="144"/>
      <c r="R6" s="145">
        <v>12</v>
      </c>
      <c r="S6" s="146">
        <v>21</v>
      </c>
      <c r="T6" s="174">
        <f t="shared" si="1"/>
        <v>0.5714285714285714</v>
      </c>
      <c r="U6" s="146">
        <v>2</v>
      </c>
      <c r="V6" s="144"/>
      <c r="W6" s="145" t="s">
        <v>61</v>
      </c>
      <c r="X6" s="146">
        <v>0</v>
      </c>
      <c r="Y6" s="144"/>
      <c r="Z6" s="148">
        <v>31871.57299998292</v>
      </c>
      <c r="AA6" s="148">
        <v>383011</v>
      </c>
      <c r="AB6" s="149">
        <f t="shared" si="2"/>
        <v>8.3213205364814385E-2</v>
      </c>
      <c r="AC6" s="143">
        <v>2</v>
      </c>
      <c r="AD6" s="144"/>
      <c r="AE6" s="150">
        <v>140612</v>
      </c>
      <c r="AF6" s="143">
        <v>0</v>
      </c>
      <c r="AG6" s="144"/>
      <c r="AH6" s="143">
        <v>303</v>
      </c>
      <c r="AI6" s="143">
        <v>3</v>
      </c>
      <c r="AJ6" s="144"/>
      <c r="AK6" s="143"/>
      <c r="AL6" s="143"/>
      <c r="AM6" s="143"/>
      <c r="AN6" s="143">
        <v>0</v>
      </c>
      <c r="AO6" s="144"/>
      <c r="AP6" s="143" t="s">
        <v>103</v>
      </c>
      <c r="AQ6" s="143">
        <v>0</v>
      </c>
      <c r="AR6" s="125"/>
      <c r="AS6" s="67" t="s">
        <v>280</v>
      </c>
      <c r="AT6" s="67">
        <v>0</v>
      </c>
      <c r="AU6" s="110"/>
      <c r="AV6" s="68"/>
      <c r="AW6" s="110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</row>
    <row r="7" spans="1:94" s="64" customFormat="1" ht="15" x14ac:dyDescent="0.25">
      <c r="A7" s="67">
        <v>204</v>
      </c>
      <c r="B7" s="82">
        <v>470125</v>
      </c>
      <c r="C7" s="77" t="s">
        <v>314</v>
      </c>
      <c r="D7" s="61">
        <v>11</v>
      </c>
      <c r="E7" s="78" t="s">
        <v>348</v>
      </c>
      <c r="F7" s="192"/>
      <c r="G7" s="173"/>
      <c r="H7" s="153"/>
      <c r="I7" s="144"/>
      <c r="J7" s="145"/>
      <c r="K7" s="146"/>
      <c r="L7" s="144"/>
      <c r="M7" s="145"/>
      <c r="N7" s="146"/>
      <c r="O7" s="151"/>
      <c r="P7" s="146"/>
      <c r="Q7" s="144"/>
      <c r="R7" s="145"/>
      <c r="S7" s="146"/>
      <c r="T7" s="151"/>
      <c r="U7" s="146"/>
      <c r="V7" s="144"/>
      <c r="W7" s="145"/>
      <c r="X7" s="146"/>
      <c r="Y7" s="144"/>
      <c r="Z7" s="148">
        <v>0</v>
      </c>
      <c r="AA7" s="148">
        <v>4128.01</v>
      </c>
      <c r="AB7" s="149">
        <f t="shared" si="2"/>
        <v>0</v>
      </c>
      <c r="AC7" s="143">
        <v>-1</v>
      </c>
      <c r="AD7" s="144"/>
      <c r="AE7" s="150">
        <v>0</v>
      </c>
      <c r="AF7" s="143">
        <v>-1</v>
      </c>
      <c r="AG7" s="144"/>
      <c r="AH7" s="143">
        <v>0</v>
      </c>
      <c r="AI7" s="143">
        <v>0</v>
      </c>
      <c r="AJ7" s="144"/>
      <c r="AK7" s="143"/>
      <c r="AL7" s="143"/>
      <c r="AM7" s="143"/>
      <c r="AN7" s="143">
        <v>0</v>
      </c>
      <c r="AO7" s="144"/>
      <c r="AP7" s="143" t="s">
        <v>103</v>
      </c>
      <c r="AQ7" s="143">
        <v>0</v>
      </c>
      <c r="AR7" s="125"/>
      <c r="AS7" s="67" t="s">
        <v>280</v>
      </c>
      <c r="AT7" s="67">
        <v>0</v>
      </c>
      <c r="AU7" s="110"/>
      <c r="AV7" s="68"/>
      <c r="AW7" s="110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</row>
    <row r="8" spans="1:94" s="85" customFormat="1" ht="30" x14ac:dyDescent="0.25">
      <c r="A8" s="67">
        <v>204</v>
      </c>
      <c r="B8" s="67">
        <v>470156</v>
      </c>
      <c r="C8" s="77" t="s">
        <v>322</v>
      </c>
      <c r="D8" s="67">
        <v>11</v>
      </c>
      <c r="E8" s="78" t="s">
        <v>348</v>
      </c>
      <c r="F8" s="192"/>
      <c r="G8" s="173" t="s">
        <v>57</v>
      </c>
      <c r="H8" s="153">
        <v>3</v>
      </c>
      <c r="I8" s="144"/>
      <c r="J8" s="145" t="s">
        <v>60</v>
      </c>
      <c r="K8" s="146">
        <v>3</v>
      </c>
      <c r="L8" s="144"/>
      <c r="M8" s="145">
        <v>25</v>
      </c>
      <c r="N8" s="146">
        <v>26</v>
      </c>
      <c r="O8" s="147">
        <f t="shared" si="0"/>
        <v>0.96153846153846156</v>
      </c>
      <c r="P8" s="146">
        <v>2</v>
      </c>
      <c r="Q8" s="144"/>
      <c r="R8" s="145">
        <v>14</v>
      </c>
      <c r="S8" s="146">
        <v>25</v>
      </c>
      <c r="T8" s="174">
        <f t="shared" si="1"/>
        <v>0.56000000000000005</v>
      </c>
      <c r="U8" s="146">
        <v>2</v>
      </c>
      <c r="V8" s="144"/>
      <c r="W8" s="145" t="s">
        <v>60</v>
      </c>
      <c r="X8" s="146">
        <v>1</v>
      </c>
      <c r="Y8" s="144"/>
      <c r="Z8" s="148">
        <v>192499.2100000229</v>
      </c>
      <c r="AA8" s="148">
        <v>371814</v>
      </c>
      <c r="AB8" s="149">
        <f t="shared" si="2"/>
        <v>0.51772985955349426</v>
      </c>
      <c r="AC8" s="143">
        <v>3</v>
      </c>
      <c r="AD8" s="144"/>
      <c r="AE8" s="150">
        <v>210121</v>
      </c>
      <c r="AF8" s="143">
        <v>1</v>
      </c>
      <c r="AG8" s="144"/>
      <c r="AH8" s="143">
        <v>297</v>
      </c>
      <c r="AI8" s="143">
        <v>3</v>
      </c>
      <c r="AJ8" s="144"/>
      <c r="AK8" s="143"/>
      <c r="AL8" s="143"/>
      <c r="AM8" s="143"/>
      <c r="AN8" s="143">
        <v>0</v>
      </c>
      <c r="AO8" s="144"/>
      <c r="AP8" s="143" t="s">
        <v>103</v>
      </c>
      <c r="AQ8" s="143">
        <v>0</v>
      </c>
      <c r="AR8" s="125"/>
      <c r="AS8" s="67" t="s">
        <v>280</v>
      </c>
      <c r="AT8" s="67">
        <v>0</v>
      </c>
      <c r="AU8" s="110"/>
      <c r="AV8" s="68"/>
      <c r="AW8" s="110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</row>
    <row r="9" spans="1:94" s="64" customFormat="1" ht="15" x14ac:dyDescent="0.25">
      <c r="A9" s="67">
        <v>204</v>
      </c>
      <c r="B9" s="67">
        <v>470162</v>
      </c>
      <c r="C9" s="77" t="s">
        <v>292</v>
      </c>
      <c r="D9" s="67">
        <v>11</v>
      </c>
      <c r="E9" s="78" t="s">
        <v>348</v>
      </c>
      <c r="F9" s="184"/>
      <c r="G9" s="173" t="s">
        <v>58</v>
      </c>
      <c r="H9" s="153">
        <v>2</v>
      </c>
      <c r="I9" s="144"/>
      <c r="J9" s="145" t="s">
        <v>60</v>
      </c>
      <c r="K9" s="146">
        <v>3</v>
      </c>
      <c r="L9" s="144"/>
      <c r="M9" s="145">
        <v>6</v>
      </c>
      <c r="N9" s="146">
        <v>6</v>
      </c>
      <c r="O9" s="147">
        <f t="shared" si="0"/>
        <v>1</v>
      </c>
      <c r="P9" s="146">
        <v>2</v>
      </c>
      <c r="Q9" s="144"/>
      <c r="R9" s="145">
        <v>5</v>
      </c>
      <c r="S9" s="146">
        <v>5</v>
      </c>
      <c r="T9" s="174">
        <f t="shared" si="1"/>
        <v>1</v>
      </c>
      <c r="U9" s="146">
        <v>2</v>
      </c>
      <c r="V9" s="144"/>
      <c r="W9" s="145" t="s">
        <v>61</v>
      </c>
      <c r="X9" s="146">
        <v>0</v>
      </c>
      <c r="Y9" s="144"/>
      <c r="Z9" s="148">
        <v>7808.2610000029963</v>
      </c>
      <c r="AA9" s="148">
        <v>82683</v>
      </c>
      <c r="AB9" s="149">
        <f t="shared" si="2"/>
        <v>9.4436111413506968E-2</v>
      </c>
      <c r="AC9" s="143">
        <v>2</v>
      </c>
      <c r="AD9" s="144"/>
      <c r="AE9" s="150">
        <v>32927</v>
      </c>
      <c r="AF9" s="143">
        <v>-1</v>
      </c>
      <c r="AG9" s="144"/>
      <c r="AH9" s="143">
        <v>220</v>
      </c>
      <c r="AI9" s="143">
        <v>3</v>
      </c>
      <c r="AJ9" s="144"/>
      <c r="AK9" s="143"/>
      <c r="AL9" s="143"/>
      <c r="AM9" s="143"/>
      <c r="AN9" s="143">
        <v>0</v>
      </c>
      <c r="AO9" s="144"/>
      <c r="AP9" s="143" t="s">
        <v>103</v>
      </c>
      <c r="AQ9" s="143">
        <v>0</v>
      </c>
      <c r="AR9" s="125"/>
      <c r="AS9" s="67" t="s">
        <v>280</v>
      </c>
      <c r="AT9" s="67">
        <v>0</v>
      </c>
      <c r="AU9" s="110"/>
      <c r="AV9" s="68"/>
      <c r="AW9" s="110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</row>
    <row r="10" spans="1:94" s="64" customFormat="1" ht="15" x14ac:dyDescent="0.25">
      <c r="A10" s="67">
        <v>204</v>
      </c>
      <c r="B10" s="67">
        <v>480212</v>
      </c>
      <c r="C10" s="77" t="s">
        <v>323</v>
      </c>
      <c r="D10" s="67">
        <v>11</v>
      </c>
      <c r="E10" s="78" t="s">
        <v>348</v>
      </c>
      <c r="F10" s="192"/>
      <c r="G10" s="173" t="s">
        <v>56</v>
      </c>
      <c r="H10" s="153">
        <v>-1</v>
      </c>
      <c r="I10" s="144"/>
      <c r="J10" s="145" t="s">
        <v>60</v>
      </c>
      <c r="K10" s="146">
        <v>3</v>
      </c>
      <c r="L10" s="152"/>
      <c r="M10" s="145">
        <v>5</v>
      </c>
      <c r="N10" s="146">
        <v>5</v>
      </c>
      <c r="O10" s="147">
        <f t="shared" si="0"/>
        <v>1</v>
      </c>
      <c r="P10" s="146">
        <v>2</v>
      </c>
      <c r="Q10" s="152"/>
      <c r="R10" s="145">
        <v>4</v>
      </c>
      <c r="S10" s="146">
        <v>1</v>
      </c>
      <c r="T10" s="174">
        <f t="shared" si="1"/>
        <v>4</v>
      </c>
      <c r="U10" s="146">
        <v>0</v>
      </c>
      <c r="V10" s="152"/>
      <c r="W10" s="145" t="s">
        <v>60</v>
      </c>
      <c r="X10" s="146">
        <v>1</v>
      </c>
      <c r="Y10" s="144"/>
      <c r="Z10" s="148">
        <v>196.70200000000386</v>
      </c>
      <c r="AA10" s="148">
        <v>1277</v>
      </c>
      <c r="AB10" s="149">
        <f t="shared" si="2"/>
        <v>0.15403445575568039</v>
      </c>
      <c r="AC10" s="143">
        <v>3</v>
      </c>
      <c r="AD10" s="144"/>
      <c r="AE10" s="150">
        <v>515</v>
      </c>
      <c r="AF10" s="143">
        <v>-1</v>
      </c>
      <c r="AG10" s="144"/>
      <c r="AH10" s="143">
        <v>37</v>
      </c>
      <c r="AI10" s="143">
        <v>-1</v>
      </c>
      <c r="AJ10" s="144"/>
      <c r="AK10" s="143"/>
      <c r="AL10" s="143"/>
      <c r="AM10" s="143"/>
      <c r="AN10" s="143">
        <v>0</v>
      </c>
      <c r="AO10" s="144"/>
      <c r="AP10" s="143" t="s">
        <v>102</v>
      </c>
      <c r="AQ10" s="143">
        <v>1</v>
      </c>
      <c r="AR10" s="125"/>
      <c r="AS10" s="67" t="s">
        <v>280</v>
      </c>
      <c r="AT10" s="67">
        <v>0</v>
      </c>
      <c r="AU10" s="110"/>
      <c r="AV10" s="68"/>
      <c r="AW10" s="110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</row>
    <row r="11" spans="1:94" s="68" customFormat="1" ht="30" x14ac:dyDescent="0.25">
      <c r="A11" s="67">
        <v>204</v>
      </c>
      <c r="B11" s="82">
        <v>490209</v>
      </c>
      <c r="C11" s="77" t="s">
        <v>328</v>
      </c>
      <c r="D11" s="61"/>
      <c r="E11" s="78" t="s">
        <v>348</v>
      </c>
      <c r="F11" s="184"/>
      <c r="G11" s="173"/>
      <c r="H11" s="153"/>
      <c r="I11" s="144"/>
      <c r="J11" s="145"/>
      <c r="K11" s="146"/>
      <c r="L11" s="144"/>
      <c r="M11" s="145"/>
      <c r="N11" s="146"/>
      <c r="O11" s="147"/>
      <c r="P11" s="146"/>
      <c r="Q11" s="144"/>
      <c r="R11" s="145"/>
      <c r="S11" s="146"/>
      <c r="T11" s="174"/>
      <c r="U11" s="146"/>
      <c r="V11" s="144"/>
      <c r="W11" s="145"/>
      <c r="X11" s="146"/>
      <c r="Y11" s="144"/>
      <c r="Z11" s="148"/>
      <c r="AA11" s="148"/>
      <c r="AB11" s="149"/>
      <c r="AC11" s="143"/>
      <c r="AD11" s="144"/>
      <c r="AE11" s="150"/>
      <c r="AF11" s="143"/>
      <c r="AG11" s="144"/>
      <c r="AH11" s="143"/>
      <c r="AI11" s="143"/>
      <c r="AJ11" s="144"/>
      <c r="AK11" s="143"/>
      <c r="AL11" s="143"/>
      <c r="AM11" s="143"/>
      <c r="AN11" s="143"/>
      <c r="AO11" s="144"/>
      <c r="AP11" s="143" t="s">
        <v>103</v>
      </c>
      <c r="AQ11" s="143">
        <v>0</v>
      </c>
      <c r="AR11" s="125"/>
      <c r="AS11" s="67"/>
      <c r="AT11" s="67"/>
      <c r="AU11" s="110"/>
      <c r="AW11" s="110"/>
    </row>
    <row r="12" spans="1:94" s="86" customFormat="1" ht="30" x14ac:dyDescent="0.25">
      <c r="A12" s="79">
        <v>204</v>
      </c>
      <c r="B12" s="79">
        <v>490216</v>
      </c>
      <c r="C12" s="77" t="s">
        <v>300</v>
      </c>
      <c r="D12" s="77">
        <v>11</v>
      </c>
      <c r="E12" s="78" t="s">
        <v>348</v>
      </c>
      <c r="F12" s="193"/>
      <c r="G12" s="173" t="s">
        <v>57</v>
      </c>
      <c r="H12" s="181">
        <v>3</v>
      </c>
      <c r="I12" s="155"/>
      <c r="J12" s="145" t="s">
        <v>60</v>
      </c>
      <c r="K12" s="153">
        <v>3</v>
      </c>
      <c r="L12" s="152"/>
      <c r="M12" s="145">
        <v>6</v>
      </c>
      <c r="N12" s="153">
        <v>11</v>
      </c>
      <c r="O12" s="147">
        <f t="shared" si="0"/>
        <v>0.54545454545454541</v>
      </c>
      <c r="P12" s="153">
        <v>0</v>
      </c>
      <c r="Q12" s="152"/>
      <c r="R12" s="145">
        <v>5</v>
      </c>
      <c r="S12" s="146">
        <v>6</v>
      </c>
      <c r="T12" s="174">
        <f t="shared" si="1"/>
        <v>0.83333333333333337</v>
      </c>
      <c r="U12" s="146">
        <v>2</v>
      </c>
      <c r="V12" s="152"/>
      <c r="W12" s="145" t="s">
        <v>60</v>
      </c>
      <c r="X12" s="146">
        <v>1</v>
      </c>
      <c r="Y12" s="155"/>
      <c r="Z12" s="148">
        <v>10691.446000004129</v>
      </c>
      <c r="AA12" s="148">
        <v>109201</v>
      </c>
      <c r="AB12" s="149">
        <f t="shared" si="2"/>
        <v>9.7906118075879608E-2</v>
      </c>
      <c r="AC12" s="143">
        <v>2</v>
      </c>
      <c r="AD12" s="155"/>
      <c r="AE12" s="150">
        <v>40868</v>
      </c>
      <c r="AF12" s="143">
        <v>-1</v>
      </c>
      <c r="AG12" s="155"/>
      <c r="AH12" s="143">
        <v>223</v>
      </c>
      <c r="AI12" s="143">
        <v>3</v>
      </c>
      <c r="AJ12" s="155"/>
      <c r="AK12" s="154"/>
      <c r="AL12" s="154"/>
      <c r="AM12" s="154"/>
      <c r="AN12" s="143">
        <v>0</v>
      </c>
      <c r="AO12" s="155"/>
      <c r="AP12" s="143" t="s">
        <v>103</v>
      </c>
      <c r="AQ12" s="156">
        <v>0</v>
      </c>
      <c r="AR12" s="125"/>
      <c r="AS12" s="67" t="s">
        <v>280</v>
      </c>
      <c r="AT12" s="67">
        <v>0</v>
      </c>
      <c r="AU12" s="110"/>
      <c r="AW12" s="110"/>
      <c r="AX12" s="68"/>
    </row>
    <row r="13" spans="1:94" s="85" customFormat="1" ht="15" x14ac:dyDescent="0.25">
      <c r="A13" s="79">
        <v>204</v>
      </c>
      <c r="B13" s="89">
        <v>490219</v>
      </c>
      <c r="C13" s="175" t="s">
        <v>330</v>
      </c>
      <c r="D13" s="89">
        <v>11</v>
      </c>
      <c r="E13" s="78" t="s">
        <v>348</v>
      </c>
      <c r="F13" s="194"/>
      <c r="G13" s="173" t="s">
        <v>57</v>
      </c>
      <c r="H13" s="180">
        <v>3</v>
      </c>
      <c r="I13" s="158"/>
      <c r="J13" s="159" t="s">
        <v>60</v>
      </c>
      <c r="K13" s="160">
        <v>3</v>
      </c>
      <c r="L13" s="158"/>
      <c r="M13" s="159">
        <v>2</v>
      </c>
      <c r="N13" s="160">
        <v>2</v>
      </c>
      <c r="O13" s="147">
        <f t="shared" si="0"/>
        <v>1</v>
      </c>
      <c r="P13" s="160">
        <v>2</v>
      </c>
      <c r="Q13" s="158"/>
      <c r="R13" s="159">
        <v>2</v>
      </c>
      <c r="S13" s="160">
        <v>2</v>
      </c>
      <c r="T13" s="174">
        <f t="shared" si="1"/>
        <v>1</v>
      </c>
      <c r="U13" s="160">
        <v>2</v>
      </c>
      <c r="V13" s="158"/>
      <c r="W13" s="161" t="s">
        <v>60</v>
      </c>
      <c r="X13" s="160">
        <v>1</v>
      </c>
      <c r="Y13" s="158"/>
      <c r="Z13" s="148">
        <v>1263.4979999993229</v>
      </c>
      <c r="AA13" s="148">
        <v>77868</v>
      </c>
      <c r="AB13" s="149">
        <f t="shared" si="2"/>
        <v>1.6226151949444226E-2</v>
      </c>
      <c r="AC13" s="157">
        <v>0</v>
      </c>
      <c r="AD13" s="158"/>
      <c r="AE13" s="150">
        <v>27441</v>
      </c>
      <c r="AF13" s="143">
        <v>-1</v>
      </c>
      <c r="AG13" s="158"/>
      <c r="AH13" s="143">
        <v>152</v>
      </c>
      <c r="AI13" s="157">
        <v>1</v>
      </c>
      <c r="AJ13" s="158"/>
      <c r="AK13" s="157"/>
      <c r="AL13" s="157"/>
      <c r="AM13" s="157"/>
      <c r="AN13" s="143">
        <v>0</v>
      </c>
      <c r="AO13" s="158"/>
      <c r="AP13" s="143" t="s">
        <v>101</v>
      </c>
      <c r="AQ13" s="143">
        <v>2</v>
      </c>
      <c r="AR13" s="125"/>
      <c r="AS13" s="67" t="s">
        <v>280</v>
      </c>
      <c r="AT13" s="67">
        <v>0</v>
      </c>
      <c r="AU13" s="110"/>
      <c r="AV13" s="68"/>
      <c r="AW13" s="110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</row>
    <row r="14" spans="1:94" s="85" customFormat="1" ht="15" x14ac:dyDescent="0.25">
      <c r="A14" s="79">
        <v>204</v>
      </c>
      <c r="B14" s="79">
        <v>490242</v>
      </c>
      <c r="C14" s="77" t="s">
        <v>332</v>
      </c>
      <c r="D14" s="79">
        <v>11</v>
      </c>
      <c r="E14" s="78" t="s">
        <v>348</v>
      </c>
      <c r="F14" s="194"/>
      <c r="G14" s="173" t="s">
        <v>57</v>
      </c>
      <c r="H14" s="181">
        <v>3</v>
      </c>
      <c r="I14" s="155"/>
      <c r="J14" s="161" t="s">
        <v>60</v>
      </c>
      <c r="K14" s="162">
        <v>3</v>
      </c>
      <c r="L14" s="155"/>
      <c r="M14" s="161">
        <v>6</v>
      </c>
      <c r="N14" s="162">
        <v>7</v>
      </c>
      <c r="O14" s="147">
        <f t="shared" si="0"/>
        <v>0.8571428571428571</v>
      </c>
      <c r="P14" s="162">
        <v>2</v>
      </c>
      <c r="Q14" s="155"/>
      <c r="R14" s="161">
        <v>4</v>
      </c>
      <c r="S14" s="162">
        <v>7</v>
      </c>
      <c r="T14" s="179">
        <f t="shared" si="1"/>
        <v>0.5714285714285714</v>
      </c>
      <c r="U14" s="162">
        <v>2</v>
      </c>
      <c r="V14" s="155"/>
      <c r="W14" s="161" t="s">
        <v>60</v>
      </c>
      <c r="X14" s="162">
        <v>1</v>
      </c>
      <c r="Y14" s="155"/>
      <c r="Z14" s="148">
        <v>24083.351000007475</v>
      </c>
      <c r="AA14" s="148">
        <v>203052</v>
      </c>
      <c r="AB14" s="149">
        <f t="shared" si="2"/>
        <v>0.11860681500309021</v>
      </c>
      <c r="AC14" s="154">
        <v>3</v>
      </c>
      <c r="AD14" s="155"/>
      <c r="AE14" s="150">
        <v>77804</v>
      </c>
      <c r="AF14" s="154">
        <v>0</v>
      </c>
      <c r="AG14" s="155"/>
      <c r="AH14" s="143">
        <v>140</v>
      </c>
      <c r="AI14" s="143">
        <v>0</v>
      </c>
      <c r="AJ14" s="155"/>
      <c r="AK14" s="154"/>
      <c r="AL14" s="154"/>
      <c r="AM14" s="154"/>
      <c r="AN14" s="143">
        <v>0</v>
      </c>
      <c r="AO14" s="155"/>
      <c r="AP14" s="143" t="s">
        <v>102</v>
      </c>
      <c r="AQ14" s="143">
        <v>1</v>
      </c>
      <c r="AR14" s="125"/>
      <c r="AS14" s="67" t="s">
        <v>280</v>
      </c>
      <c r="AT14" s="67">
        <v>0</v>
      </c>
      <c r="AU14" s="110"/>
      <c r="AV14" s="68"/>
      <c r="AW14" s="110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</row>
    <row r="15" spans="1:94" s="85" customFormat="1" ht="30" x14ac:dyDescent="0.25">
      <c r="A15" s="79">
        <v>204</v>
      </c>
      <c r="B15" s="176">
        <v>490243</v>
      </c>
      <c r="C15" s="176" t="s">
        <v>299</v>
      </c>
      <c r="D15" s="176">
        <v>11</v>
      </c>
      <c r="E15" s="78" t="s">
        <v>348</v>
      </c>
      <c r="F15" s="195"/>
      <c r="G15" s="173" t="s">
        <v>57</v>
      </c>
      <c r="H15" s="182">
        <v>3</v>
      </c>
      <c r="I15" s="163"/>
      <c r="J15" s="164" t="s">
        <v>60</v>
      </c>
      <c r="K15" s="165">
        <v>3</v>
      </c>
      <c r="L15" s="163"/>
      <c r="M15" s="164">
        <v>16</v>
      </c>
      <c r="N15" s="165">
        <v>20</v>
      </c>
      <c r="O15" s="166">
        <f t="shared" si="0"/>
        <v>0.8</v>
      </c>
      <c r="P15" s="165">
        <v>2</v>
      </c>
      <c r="Q15" s="163"/>
      <c r="R15" s="164">
        <v>12</v>
      </c>
      <c r="S15" s="165">
        <v>16</v>
      </c>
      <c r="T15" s="179">
        <f t="shared" si="1"/>
        <v>0.75</v>
      </c>
      <c r="U15" s="165">
        <v>2</v>
      </c>
      <c r="V15" s="163"/>
      <c r="W15" s="161" t="s">
        <v>60</v>
      </c>
      <c r="X15" s="165">
        <v>1</v>
      </c>
      <c r="Y15" s="163"/>
      <c r="Z15" s="148">
        <v>0</v>
      </c>
      <c r="AA15" s="148">
        <v>298571</v>
      </c>
      <c r="AB15" s="149">
        <f t="shared" si="2"/>
        <v>0</v>
      </c>
      <c r="AC15" s="143">
        <v>-1</v>
      </c>
      <c r="AD15" s="163"/>
      <c r="AE15" s="150">
        <v>50734</v>
      </c>
      <c r="AF15" s="143">
        <v>-1</v>
      </c>
      <c r="AG15" s="163"/>
      <c r="AH15" s="143">
        <v>203</v>
      </c>
      <c r="AI15" s="143">
        <v>3</v>
      </c>
      <c r="AJ15" s="155"/>
      <c r="AK15" s="167"/>
      <c r="AL15" s="167"/>
      <c r="AM15" s="156"/>
      <c r="AN15" s="143">
        <v>0</v>
      </c>
      <c r="AO15" s="163"/>
      <c r="AP15" s="143" t="s">
        <v>103</v>
      </c>
      <c r="AQ15" s="143">
        <v>0</v>
      </c>
      <c r="AR15" s="125"/>
      <c r="AS15" s="67" t="s">
        <v>280</v>
      </c>
      <c r="AT15" s="67">
        <v>0</v>
      </c>
      <c r="AU15" s="110"/>
      <c r="AV15" s="68"/>
      <c r="AW15" s="110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</row>
    <row r="16" spans="1:94" s="64" customFormat="1" ht="15" x14ac:dyDescent="0.25">
      <c r="A16" s="79">
        <v>204</v>
      </c>
      <c r="B16" s="79">
        <v>490248</v>
      </c>
      <c r="C16" s="77" t="s">
        <v>297</v>
      </c>
      <c r="D16" s="79">
        <v>11</v>
      </c>
      <c r="E16" s="78" t="s">
        <v>348</v>
      </c>
      <c r="F16" s="185"/>
      <c r="G16" s="173" t="s">
        <v>56</v>
      </c>
      <c r="H16" s="153">
        <v>-1</v>
      </c>
      <c r="I16" s="168"/>
      <c r="J16" s="145" t="s">
        <v>60</v>
      </c>
      <c r="K16" s="153">
        <v>3</v>
      </c>
      <c r="L16" s="168"/>
      <c r="M16" s="145">
        <v>10</v>
      </c>
      <c r="N16" s="153">
        <v>13</v>
      </c>
      <c r="O16" s="166">
        <f t="shared" si="0"/>
        <v>0.76923076923076927</v>
      </c>
      <c r="P16" s="153">
        <v>0</v>
      </c>
      <c r="Q16" s="168"/>
      <c r="R16" s="145">
        <v>6</v>
      </c>
      <c r="S16" s="146">
        <v>10</v>
      </c>
      <c r="T16" s="179">
        <f t="shared" si="1"/>
        <v>0.6</v>
      </c>
      <c r="U16" s="146">
        <v>2</v>
      </c>
      <c r="V16" s="168"/>
      <c r="W16" s="145" t="s">
        <v>61</v>
      </c>
      <c r="X16" s="146">
        <v>0</v>
      </c>
      <c r="Y16" s="155"/>
      <c r="Z16" s="148">
        <v>0</v>
      </c>
      <c r="AA16" s="148">
        <v>152294</v>
      </c>
      <c r="AB16" s="149">
        <f t="shared" si="2"/>
        <v>0</v>
      </c>
      <c r="AC16" s="143">
        <v>-1</v>
      </c>
      <c r="AD16" s="155"/>
      <c r="AE16" s="150">
        <v>53239</v>
      </c>
      <c r="AF16" s="143">
        <v>-1</v>
      </c>
      <c r="AG16" s="155"/>
      <c r="AH16" s="143">
        <v>260</v>
      </c>
      <c r="AI16" s="143">
        <v>3</v>
      </c>
      <c r="AJ16" s="155"/>
      <c r="AK16" s="154"/>
      <c r="AL16" s="154"/>
      <c r="AM16" s="154"/>
      <c r="AN16" s="143">
        <v>0</v>
      </c>
      <c r="AO16" s="155"/>
      <c r="AP16" s="143" t="s">
        <v>103</v>
      </c>
      <c r="AQ16" s="143">
        <v>0</v>
      </c>
      <c r="AR16" s="125"/>
      <c r="AS16" s="67" t="s">
        <v>280</v>
      </c>
      <c r="AT16" s="67">
        <v>0</v>
      </c>
      <c r="AU16" s="110"/>
      <c r="AV16" s="68"/>
      <c r="AW16" s="110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</row>
    <row r="17" spans="1:94" s="85" customFormat="1" ht="15" x14ac:dyDescent="0.25">
      <c r="A17" s="79">
        <v>204</v>
      </c>
      <c r="B17" s="79">
        <v>500235</v>
      </c>
      <c r="C17" s="77" t="s">
        <v>334</v>
      </c>
      <c r="D17" s="79">
        <v>11</v>
      </c>
      <c r="E17" s="78" t="s">
        <v>348</v>
      </c>
      <c r="F17" s="193"/>
      <c r="G17" s="173" t="s">
        <v>56</v>
      </c>
      <c r="H17" s="181">
        <v>-1</v>
      </c>
      <c r="I17" s="155"/>
      <c r="J17" s="161" t="s">
        <v>60</v>
      </c>
      <c r="K17" s="162">
        <v>3</v>
      </c>
      <c r="L17" s="155"/>
      <c r="M17" s="161">
        <v>6</v>
      </c>
      <c r="N17" s="162">
        <v>6</v>
      </c>
      <c r="O17" s="166">
        <f t="shared" si="0"/>
        <v>1</v>
      </c>
      <c r="P17" s="162">
        <v>2</v>
      </c>
      <c r="Q17" s="155"/>
      <c r="R17" s="161">
        <v>3</v>
      </c>
      <c r="S17" s="162">
        <v>6</v>
      </c>
      <c r="T17" s="179">
        <f t="shared" si="1"/>
        <v>0.5</v>
      </c>
      <c r="U17" s="162">
        <v>1</v>
      </c>
      <c r="V17" s="155"/>
      <c r="W17" s="161" t="s">
        <v>61</v>
      </c>
      <c r="X17" s="162">
        <v>0</v>
      </c>
      <c r="Y17" s="155"/>
      <c r="Z17" s="148">
        <v>433.47500000754371</v>
      </c>
      <c r="AA17" s="148">
        <v>133870</v>
      </c>
      <c r="AB17" s="149">
        <f t="shared" si="2"/>
        <v>3.2380294315944103E-3</v>
      </c>
      <c r="AC17" s="154">
        <v>0</v>
      </c>
      <c r="AD17" s="155"/>
      <c r="AE17" s="150">
        <v>46166</v>
      </c>
      <c r="AF17" s="143">
        <v>-1</v>
      </c>
      <c r="AG17" s="155"/>
      <c r="AH17" s="143">
        <v>267</v>
      </c>
      <c r="AI17" s="143">
        <v>3</v>
      </c>
      <c r="AJ17" s="155"/>
      <c r="AK17" s="154"/>
      <c r="AL17" s="154"/>
      <c r="AM17" s="154"/>
      <c r="AN17" s="143">
        <v>0</v>
      </c>
      <c r="AO17" s="155"/>
      <c r="AP17" s="143" t="s">
        <v>103</v>
      </c>
      <c r="AQ17" s="143">
        <v>0</v>
      </c>
      <c r="AR17" s="125"/>
      <c r="AS17" s="67" t="s">
        <v>280</v>
      </c>
      <c r="AT17" s="67">
        <v>0</v>
      </c>
      <c r="AU17" s="110"/>
      <c r="AV17" s="68"/>
      <c r="AW17" s="110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</row>
    <row r="18" spans="1:94" s="85" customFormat="1" ht="15" x14ac:dyDescent="0.25">
      <c r="A18" s="79">
        <v>204</v>
      </c>
      <c r="B18" s="79">
        <v>500236</v>
      </c>
      <c r="C18" s="77" t="s">
        <v>335</v>
      </c>
      <c r="D18" s="79">
        <v>11</v>
      </c>
      <c r="E18" s="78" t="s">
        <v>348</v>
      </c>
      <c r="F18" s="193"/>
      <c r="G18" s="173" t="s">
        <v>57</v>
      </c>
      <c r="H18" s="181">
        <v>3</v>
      </c>
      <c r="I18" s="155"/>
      <c r="J18" s="161" t="s">
        <v>60</v>
      </c>
      <c r="K18" s="162">
        <v>3</v>
      </c>
      <c r="L18" s="155"/>
      <c r="M18" s="161">
        <v>8</v>
      </c>
      <c r="N18" s="162">
        <v>9</v>
      </c>
      <c r="O18" s="166">
        <f t="shared" si="0"/>
        <v>0.88888888888888884</v>
      </c>
      <c r="P18" s="162">
        <v>2</v>
      </c>
      <c r="Q18" s="155"/>
      <c r="R18" s="161">
        <v>6</v>
      </c>
      <c r="S18" s="162">
        <v>9</v>
      </c>
      <c r="T18" s="179">
        <f t="shared" si="1"/>
        <v>0.66666666666666663</v>
      </c>
      <c r="U18" s="162">
        <v>2</v>
      </c>
      <c r="V18" s="155"/>
      <c r="W18" s="161" t="s">
        <v>60</v>
      </c>
      <c r="X18" s="162">
        <v>1</v>
      </c>
      <c r="Y18" s="155"/>
      <c r="Z18" s="148">
        <v>97086.272000000696</v>
      </c>
      <c r="AA18" s="148">
        <v>711050.28599998401</v>
      </c>
      <c r="AB18" s="149">
        <f t="shared" si="2"/>
        <v>0.13653924892732955</v>
      </c>
      <c r="AC18" s="154">
        <v>3</v>
      </c>
      <c r="AD18" s="155"/>
      <c r="AE18" s="150">
        <v>256030</v>
      </c>
      <c r="AF18" s="154">
        <v>1</v>
      </c>
      <c r="AG18" s="155"/>
      <c r="AH18" s="143">
        <v>224</v>
      </c>
      <c r="AI18" s="143">
        <v>3</v>
      </c>
      <c r="AJ18" s="155"/>
      <c r="AK18" s="154"/>
      <c r="AL18" s="154"/>
      <c r="AM18" s="154"/>
      <c r="AN18" s="143">
        <v>0</v>
      </c>
      <c r="AO18" s="155"/>
      <c r="AP18" s="143" t="s">
        <v>102</v>
      </c>
      <c r="AQ18" s="143">
        <v>1</v>
      </c>
      <c r="AR18" s="125"/>
      <c r="AS18" s="67" t="s">
        <v>280</v>
      </c>
      <c r="AT18" s="67">
        <v>0</v>
      </c>
      <c r="AU18" s="110"/>
      <c r="AV18" s="68"/>
      <c r="AW18" s="110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</row>
    <row r="19" spans="1:94" s="64" customFormat="1" ht="15" customHeight="1" x14ac:dyDescent="0.25">
      <c r="A19" s="79">
        <v>204</v>
      </c>
      <c r="B19" s="79">
        <v>510273</v>
      </c>
      <c r="C19" s="77" t="s">
        <v>352</v>
      </c>
      <c r="D19" s="79">
        <v>11</v>
      </c>
      <c r="E19" s="78" t="s">
        <v>348</v>
      </c>
      <c r="F19" s="185"/>
      <c r="G19" s="173" t="s">
        <v>56</v>
      </c>
      <c r="H19" s="181">
        <v>-1</v>
      </c>
      <c r="I19" s="155"/>
      <c r="J19" s="161" t="s">
        <v>60</v>
      </c>
      <c r="K19" s="162">
        <v>3</v>
      </c>
      <c r="L19" s="155"/>
      <c r="M19" s="161">
        <v>4</v>
      </c>
      <c r="N19" s="162">
        <v>5</v>
      </c>
      <c r="O19" s="166">
        <v>0.8</v>
      </c>
      <c r="P19" s="162">
        <v>2</v>
      </c>
      <c r="Q19" s="155"/>
      <c r="R19" s="161">
        <v>3</v>
      </c>
      <c r="S19" s="162">
        <v>4</v>
      </c>
      <c r="T19" s="179">
        <v>0.75</v>
      </c>
      <c r="U19" s="162">
        <v>2</v>
      </c>
      <c r="V19" s="155"/>
      <c r="W19" s="161" t="s">
        <v>61</v>
      </c>
      <c r="X19" s="162">
        <v>0</v>
      </c>
      <c r="Y19" s="155"/>
      <c r="Z19" s="148">
        <v>567.60999999658088</v>
      </c>
      <c r="AA19" s="148">
        <v>67596</v>
      </c>
      <c r="AB19" s="149">
        <f t="shared" si="2"/>
        <v>8.3970945025827106E-3</v>
      </c>
      <c r="AC19" s="154">
        <v>0</v>
      </c>
      <c r="AD19" s="155"/>
      <c r="AE19" s="150">
        <v>22486</v>
      </c>
      <c r="AF19" s="143">
        <v>-1</v>
      </c>
      <c r="AG19" s="155"/>
      <c r="AH19" s="143">
        <v>146</v>
      </c>
      <c r="AI19" s="143">
        <v>0</v>
      </c>
      <c r="AJ19" s="155"/>
      <c r="AK19" s="154"/>
      <c r="AL19" s="154"/>
      <c r="AM19" s="154"/>
      <c r="AN19" s="143"/>
      <c r="AO19" s="155"/>
      <c r="AP19" s="143" t="s">
        <v>103</v>
      </c>
      <c r="AQ19" s="143">
        <v>0</v>
      </c>
      <c r="AR19" s="125"/>
      <c r="AS19" s="67" t="s">
        <v>280</v>
      </c>
      <c r="AT19" s="67">
        <v>0</v>
      </c>
      <c r="AU19" s="110"/>
      <c r="AV19" s="68"/>
      <c r="AW19" s="110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</row>
    <row r="20" spans="1:94" s="64" customFormat="1" ht="30.75" customHeight="1" x14ac:dyDescent="0.25">
      <c r="A20" s="79">
        <v>204</v>
      </c>
      <c r="B20" s="79">
        <v>510295</v>
      </c>
      <c r="C20" s="77" t="s">
        <v>303</v>
      </c>
      <c r="D20" s="79">
        <v>11</v>
      </c>
      <c r="E20" s="78" t="s">
        <v>348</v>
      </c>
      <c r="F20" s="185"/>
      <c r="G20" s="173"/>
      <c r="H20" s="181"/>
      <c r="I20" s="155"/>
      <c r="J20" s="161" t="s">
        <v>61</v>
      </c>
      <c r="K20" s="162">
        <v>-1</v>
      </c>
      <c r="L20" s="155"/>
      <c r="M20" s="161"/>
      <c r="N20" s="162"/>
      <c r="O20" s="166">
        <f t="shared" si="0"/>
        <v>0</v>
      </c>
      <c r="P20" s="162"/>
      <c r="Q20" s="155"/>
      <c r="R20" s="161"/>
      <c r="S20" s="162"/>
      <c r="T20" s="179">
        <f t="shared" si="1"/>
        <v>0</v>
      </c>
      <c r="U20" s="162"/>
      <c r="V20" s="155"/>
      <c r="W20" s="161"/>
      <c r="X20" s="162"/>
      <c r="Y20" s="155"/>
      <c r="Z20" s="148">
        <v>0</v>
      </c>
      <c r="AA20" s="148">
        <v>5412</v>
      </c>
      <c r="AB20" s="149">
        <f t="shared" si="2"/>
        <v>0</v>
      </c>
      <c r="AC20" s="143">
        <v>-1</v>
      </c>
      <c r="AD20" s="155"/>
      <c r="AE20" s="150">
        <v>1627</v>
      </c>
      <c r="AF20" s="143">
        <v>-1</v>
      </c>
      <c r="AG20" s="155"/>
      <c r="AH20" s="143">
        <v>40</v>
      </c>
      <c r="AI20" s="154">
        <v>-1</v>
      </c>
      <c r="AJ20" s="155"/>
      <c r="AK20" s="169"/>
      <c r="AL20" s="169"/>
      <c r="AM20" s="154"/>
      <c r="AN20" s="143">
        <v>0</v>
      </c>
      <c r="AO20" s="155"/>
      <c r="AP20" s="143" t="s">
        <v>103</v>
      </c>
      <c r="AQ20" s="143">
        <v>0</v>
      </c>
      <c r="AR20" s="125"/>
      <c r="AS20" s="67" t="s">
        <v>280</v>
      </c>
      <c r="AT20" s="67">
        <v>0</v>
      </c>
      <c r="AU20" s="110"/>
      <c r="AV20" s="68"/>
      <c r="AW20" s="110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</row>
    <row r="21" spans="1:94" s="64" customFormat="1" ht="30" x14ac:dyDescent="0.25">
      <c r="A21" s="79">
        <v>204</v>
      </c>
      <c r="B21" s="79">
        <v>510408</v>
      </c>
      <c r="C21" s="77" t="s">
        <v>304</v>
      </c>
      <c r="D21" s="79">
        <v>11</v>
      </c>
      <c r="E21" s="78" t="s">
        <v>348</v>
      </c>
      <c r="F21" s="185"/>
      <c r="G21" s="173"/>
      <c r="H21" s="181"/>
      <c r="I21" s="155"/>
      <c r="J21" s="161" t="s">
        <v>60</v>
      </c>
      <c r="K21" s="162">
        <v>3</v>
      </c>
      <c r="L21" s="155"/>
      <c r="M21" s="161"/>
      <c r="N21" s="162"/>
      <c r="O21" s="166">
        <f t="shared" si="0"/>
        <v>0</v>
      </c>
      <c r="P21" s="162"/>
      <c r="Q21" s="155"/>
      <c r="R21" s="161"/>
      <c r="S21" s="162"/>
      <c r="T21" s="179">
        <f t="shared" si="1"/>
        <v>0</v>
      </c>
      <c r="U21" s="162"/>
      <c r="V21" s="155"/>
      <c r="W21" s="161"/>
      <c r="X21" s="162"/>
      <c r="Y21" s="155"/>
      <c r="Z21" s="148">
        <v>3828.1099999981961</v>
      </c>
      <c r="AA21" s="148">
        <v>68812</v>
      </c>
      <c r="AB21" s="149">
        <f t="shared" si="2"/>
        <v>5.5631430564410222E-2</v>
      </c>
      <c r="AC21" s="143">
        <v>2</v>
      </c>
      <c r="AD21" s="155"/>
      <c r="AE21" s="150">
        <v>25713</v>
      </c>
      <c r="AF21" s="143">
        <v>-1</v>
      </c>
      <c r="AG21" s="155"/>
      <c r="AH21" s="143">
        <v>153</v>
      </c>
      <c r="AI21" s="154">
        <v>1</v>
      </c>
      <c r="AJ21" s="155"/>
      <c r="AK21" s="154"/>
      <c r="AL21" s="154"/>
      <c r="AM21" s="154"/>
      <c r="AN21" s="143">
        <v>0</v>
      </c>
      <c r="AO21" s="155"/>
      <c r="AP21" s="143" t="s">
        <v>102</v>
      </c>
      <c r="AQ21" s="143">
        <v>1</v>
      </c>
      <c r="AR21" s="125"/>
      <c r="AS21" s="67" t="s">
        <v>280</v>
      </c>
      <c r="AT21" s="67">
        <v>0</v>
      </c>
      <c r="AU21" s="110"/>
      <c r="AV21" s="68"/>
      <c r="AW21" s="110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</row>
    <row r="22" spans="1:94" s="85" customFormat="1" ht="15" x14ac:dyDescent="0.25">
      <c r="A22" s="79">
        <v>204</v>
      </c>
      <c r="B22" s="79">
        <v>520322</v>
      </c>
      <c r="C22" s="77" t="s">
        <v>336</v>
      </c>
      <c r="D22" s="79">
        <v>11</v>
      </c>
      <c r="E22" s="78" t="s">
        <v>348</v>
      </c>
      <c r="F22" s="193"/>
      <c r="G22" s="173" t="s">
        <v>57</v>
      </c>
      <c r="H22" s="153">
        <v>3</v>
      </c>
      <c r="I22" s="152"/>
      <c r="J22" s="145" t="s">
        <v>278</v>
      </c>
      <c r="K22" s="153">
        <v>3</v>
      </c>
      <c r="L22" s="152"/>
      <c r="M22" s="145">
        <v>12</v>
      </c>
      <c r="N22" s="153">
        <v>13</v>
      </c>
      <c r="O22" s="166">
        <f t="shared" si="0"/>
        <v>0.92307692307692313</v>
      </c>
      <c r="P22" s="153">
        <v>2</v>
      </c>
      <c r="Q22" s="152"/>
      <c r="R22" s="145">
        <v>7</v>
      </c>
      <c r="S22" s="146">
        <v>12</v>
      </c>
      <c r="T22" s="179">
        <f t="shared" si="1"/>
        <v>0.58333333333333337</v>
      </c>
      <c r="U22" s="146">
        <v>2</v>
      </c>
      <c r="V22" s="152"/>
      <c r="W22" s="145" t="s">
        <v>278</v>
      </c>
      <c r="X22" s="146">
        <v>1</v>
      </c>
      <c r="Y22" s="155"/>
      <c r="Z22" s="148">
        <v>0</v>
      </c>
      <c r="AA22" s="148">
        <v>562511</v>
      </c>
      <c r="AB22" s="149">
        <f t="shared" si="2"/>
        <v>0</v>
      </c>
      <c r="AC22" s="143">
        <v>-1</v>
      </c>
      <c r="AD22" s="155"/>
      <c r="AE22" s="150">
        <v>47198</v>
      </c>
      <c r="AF22" s="143">
        <v>-1</v>
      </c>
      <c r="AG22" s="155"/>
      <c r="AH22" s="143">
        <v>278</v>
      </c>
      <c r="AI22" s="143">
        <v>3</v>
      </c>
      <c r="AJ22" s="155"/>
      <c r="AK22" s="169"/>
      <c r="AL22" s="169"/>
      <c r="AM22" s="154"/>
      <c r="AN22" s="143">
        <v>0</v>
      </c>
      <c r="AO22" s="155"/>
      <c r="AP22" s="143" t="s">
        <v>101</v>
      </c>
      <c r="AQ22" s="143">
        <v>2</v>
      </c>
      <c r="AR22" s="125"/>
      <c r="AS22" s="67" t="s">
        <v>280</v>
      </c>
      <c r="AT22" s="67">
        <v>0</v>
      </c>
      <c r="AU22" s="110"/>
      <c r="AV22" s="68"/>
      <c r="AW22" s="110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</row>
    <row r="23" spans="1:94" s="64" customFormat="1" ht="15" x14ac:dyDescent="0.25">
      <c r="A23" s="79">
        <v>204</v>
      </c>
      <c r="B23" s="79">
        <v>520323</v>
      </c>
      <c r="C23" s="77" t="s">
        <v>310</v>
      </c>
      <c r="D23" s="79">
        <v>11</v>
      </c>
      <c r="E23" s="78" t="s">
        <v>348</v>
      </c>
      <c r="F23" s="185"/>
      <c r="G23" s="173" t="s">
        <v>57</v>
      </c>
      <c r="H23" s="181">
        <v>3</v>
      </c>
      <c r="I23" s="155"/>
      <c r="J23" s="161" t="s">
        <v>60</v>
      </c>
      <c r="K23" s="162">
        <v>3</v>
      </c>
      <c r="L23" s="155"/>
      <c r="M23" s="161"/>
      <c r="N23" s="162"/>
      <c r="O23" s="166">
        <f t="shared" si="0"/>
        <v>0</v>
      </c>
      <c r="P23" s="162"/>
      <c r="Q23" s="155"/>
      <c r="R23" s="161"/>
      <c r="S23" s="162"/>
      <c r="T23" s="179">
        <f t="shared" si="1"/>
        <v>0</v>
      </c>
      <c r="U23" s="162"/>
      <c r="V23" s="155"/>
      <c r="W23" s="161" t="s">
        <v>61</v>
      </c>
      <c r="X23" s="162">
        <v>0</v>
      </c>
      <c r="Y23" s="155"/>
      <c r="Z23" s="148">
        <v>0</v>
      </c>
      <c r="AA23" s="148">
        <v>403462</v>
      </c>
      <c r="AB23" s="149">
        <f t="shared" si="2"/>
        <v>0</v>
      </c>
      <c r="AC23" s="143">
        <v>-1</v>
      </c>
      <c r="AD23" s="155"/>
      <c r="AE23" s="150">
        <v>145090</v>
      </c>
      <c r="AF23" s="154">
        <v>0</v>
      </c>
      <c r="AG23" s="155"/>
      <c r="AH23" s="143">
        <v>277</v>
      </c>
      <c r="AI23" s="143">
        <v>3</v>
      </c>
      <c r="AJ23" s="155"/>
      <c r="AK23" s="154"/>
      <c r="AL23" s="154"/>
      <c r="AM23" s="154"/>
      <c r="AN23" s="143">
        <v>0</v>
      </c>
      <c r="AO23" s="155"/>
      <c r="AP23" s="143" t="s">
        <v>102</v>
      </c>
      <c r="AQ23" s="143">
        <v>1</v>
      </c>
      <c r="AR23" s="125"/>
      <c r="AS23" s="67" t="s">
        <v>280</v>
      </c>
      <c r="AT23" s="67">
        <v>0</v>
      </c>
      <c r="AU23" s="110"/>
      <c r="AV23" s="68"/>
      <c r="AW23" s="110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</row>
    <row r="24" spans="1:94" s="68" customFormat="1" ht="30" x14ac:dyDescent="0.25">
      <c r="A24" s="79">
        <v>204</v>
      </c>
      <c r="B24" s="82">
        <v>520328</v>
      </c>
      <c r="C24" s="77" t="s">
        <v>340</v>
      </c>
      <c r="D24" s="77">
        <v>11</v>
      </c>
      <c r="E24" s="78" t="s">
        <v>348</v>
      </c>
      <c r="F24" s="185"/>
      <c r="G24" s="173"/>
      <c r="H24" s="181"/>
      <c r="I24" s="155"/>
      <c r="J24" s="161"/>
      <c r="K24" s="162"/>
      <c r="L24" s="155"/>
      <c r="M24" s="161"/>
      <c r="N24" s="162"/>
      <c r="O24" s="170">
        <f t="shared" si="0"/>
        <v>0</v>
      </c>
      <c r="P24" s="162"/>
      <c r="Q24" s="155"/>
      <c r="R24" s="161"/>
      <c r="S24" s="162"/>
      <c r="T24" s="170">
        <f t="shared" si="1"/>
        <v>0</v>
      </c>
      <c r="U24" s="162"/>
      <c r="V24" s="155"/>
      <c r="W24" s="161"/>
      <c r="X24" s="162"/>
      <c r="Y24" s="155"/>
      <c r="Z24" s="148">
        <v>0</v>
      </c>
      <c r="AA24" s="148">
        <v>0</v>
      </c>
      <c r="AB24" s="149">
        <v>0</v>
      </c>
      <c r="AC24" s="154"/>
      <c r="AD24" s="155"/>
      <c r="AE24" s="150">
        <v>0</v>
      </c>
      <c r="AF24" s="143">
        <v>-1</v>
      </c>
      <c r="AG24" s="155"/>
      <c r="AH24" s="143" t="e">
        <v>#N/A</v>
      </c>
      <c r="AI24" s="154"/>
      <c r="AJ24" s="155"/>
      <c r="AK24" s="154"/>
      <c r="AL24" s="154"/>
      <c r="AM24" s="154"/>
      <c r="AN24" s="143">
        <v>0</v>
      </c>
      <c r="AO24" s="155"/>
      <c r="AP24" s="143" t="s">
        <v>103</v>
      </c>
      <c r="AQ24" s="143">
        <v>0</v>
      </c>
      <c r="AR24" s="125"/>
      <c r="AS24" s="67" t="s">
        <v>280</v>
      </c>
      <c r="AT24" s="67">
        <v>0</v>
      </c>
      <c r="AU24" s="110"/>
      <c r="AW24" s="110"/>
    </row>
    <row r="25" spans="1:94" s="68" customFormat="1" ht="15" x14ac:dyDescent="0.25">
      <c r="A25" s="67">
        <v>204</v>
      </c>
      <c r="B25" s="82">
        <v>520329</v>
      </c>
      <c r="C25" s="61" t="s">
        <v>342</v>
      </c>
      <c r="D25" s="61">
        <v>11</v>
      </c>
      <c r="E25" s="78" t="s">
        <v>348</v>
      </c>
      <c r="F25" s="184"/>
      <c r="G25" s="173"/>
      <c r="H25" s="153"/>
      <c r="I25" s="144"/>
      <c r="J25" s="145"/>
      <c r="K25" s="146"/>
      <c r="L25" s="144"/>
      <c r="M25" s="145"/>
      <c r="N25" s="146"/>
      <c r="O25" s="171">
        <f t="shared" si="0"/>
        <v>0</v>
      </c>
      <c r="P25" s="146"/>
      <c r="Q25" s="144"/>
      <c r="R25" s="145"/>
      <c r="S25" s="146"/>
      <c r="T25" s="171">
        <f t="shared" si="1"/>
        <v>0</v>
      </c>
      <c r="U25" s="146"/>
      <c r="V25" s="144"/>
      <c r="W25" s="145"/>
      <c r="X25" s="146"/>
      <c r="Y25" s="144"/>
      <c r="Z25" s="148">
        <v>0</v>
      </c>
      <c r="AA25" s="148">
        <v>0</v>
      </c>
      <c r="AB25" s="149">
        <v>0</v>
      </c>
      <c r="AC25" s="143"/>
      <c r="AD25" s="144"/>
      <c r="AE25" s="150">
        <v>0</v>
      </c>
      <c r="AF25" s="143">
        <v>-1</v>
      </c>
      <c r="AG25" s="144"/>
      <c r="AH25" s="143" t="e">
        <v>#N/A</v>
      </c>
      <c r="AI25" s="143"/>
      <c r="AJ25" s="144"/>
      <c r="AK25" s="143"/>
      <c r="AL25" s="143"/>
      <c r="AM25" s="143"/>
      <c r="AN25" s="143">
        <v>0</v>
      </c>
      <c r="AO25" s="144"/>
      <c r="AP25" s="143" t="s">
        <v>103</v>
      </c>
      <c r="AQ25" s="172">
        <v>0</v>
      </c>
      <c r="AR25" s="125"/>
      <c r="AS25" s="67" t="s">
        <v>280</v>
      </c>
      <c r="AT25" s="67">
        <v>0</v>
      </c>
      <c r="AU25" s="110"/>
      <c r="AW25" s="110"/>
    </row>
    <row r="26" spans="1:94" s="68" customFormat="1" ht="15" x14ac:dyDescent="0.25">
      <c r="A26" s="79">
        <v>204</v>
      </c>
      <c r="B26" s="79">
        <v>520333</v>
      </c>
      <c r="C26" s="77" t="s">
        <v>338</v>
      </c>
      <c r="D26" s="79">
        <v>11</v>
      </c>
      <c r="E26" s="78" t="s">
        <v>348</v>
      </c>
      <c r="F26" s="193"/>
      <c r="G26" s="173" t="s">
        <v>57</v>
      </c>
      <c r="H26" s="181">
        <v>3</v>
      </c>
      <c r="I26" s="155"/>
      <c r="J26" s="161" t="s">
        <v>60</v>
      </c>
      <c r="K26" s="162">
        <v>3</v>
      </c>
      <c r="L26" s="155"/>
      <c r="M26" s="161">
        <v>4</v>
      </c>
      <c r="N26" s="162">
        <v>5</v>
      </c>
      <c r="O26" s="170">
        <f t="shared" si="0"/>
        <v>0.8</v>
      </c>
      <c r="P26" s="162">
        <v>2</v>
      </c>
      <c r="Q26" s="155"/>
      <c r="R26" s="161">
        <v>4</v>
      </c>
      <c r="S26" s="162">
        <v>4</v>
      </c>
      <c r="T26" s="166">
        <v>1</v>
      </c>
      <c r="U26" s="162">
        <v>2</v>
      </c>
      <c r="V26" s="155"/>
      <c r="W26" s="161" t="s">
        <v>61</v>
      </c>
      <c r="X26" s="162">
        <v>0</v>
      </c>
      <c r="Y26" s="155"/>
      <c r="Z26" s="148">
        <v>18962.529000000664</v>
      </c>
      <c r="AA26" s="148">
        <v>89682</v>
      </c>
      <c r="AB26" s="149">
        <f t="shared" si="2"/>
        <v>0.21144186124306621</v>
      </c>
      <c r="AC26" s="154">
        <v>3</v>
      </c>
      <c r="AD26" s="155"/>
      <c r="AE26" s="150">
        <v>38673</v>
      </c>
      <c r="AF26" s="143">
        <v>-1</v>
      </c>
      <c r="AG26" s="155"/>
      <c r="AH26" s="143">
        <v>162</v>
      </c>
      <c r="AI26" s="154">
        <v>1</v>
      </c>
      <c r="AJ26" s="155"/>
      <c r="AK26" s="154"/>
      <c r="AL26" s="154"/>
      <c r="AM26" s="154"/>
      <c r="AN26" s="143">
        <v>0</v>
      </c>
      <c r="AO26" s="155"/>
      <c r="AP26" s="143" t="s">
        <v>102</v>
      </c>
      <c r="AQ26" s="143">
        <v>1</v>
      </c>
      <c r="AR26" s="125"/>
      <c r="AS26" s="67" t="s">
        <v>280</v>
      </c>
      <c r="AT26" s="67">
        <v>0</v>
      </c>
      <c r="AU26" s="110"/>
      <c r="AW26" s="110"/>
    </row>
    <row r="27" spans="1:94" s="68" customFormat="1" ht="15" x14ac:dyDescent="0.25">
      <c r="A27" s="79">
        <v>204</v>
      </c>
      <c r="B27" s="79">
        <v>530372</v>
      </c>
      <c r="C27" s="77" t="s">
        <v>327</v>
      </c>
      <c r="D27" s="79">
        <v>11</v>
      </c>
      <c r="E27" s="78" t="s">
        <v>348</v>
      </c>
      <c r="F27" s="193"/>
      <c r="G27" s="173" t="s">
        <v>57</v>
      </c>
      <c r="H27" s="181">
        <v>3</v>
      </c>
      <c r="I27" s="155"/>
      <c r="J27" s="161" t="s">
        <v>60</v>
      </c>
      <c r="K27" s="162">
        <v>3</v>
      </c>
      <c r="L27" s="155"/>
      <c r="M27" s="161">
        <v>5</v>
      </c>
      <c r="N27" s="162">
        <v>7</v>
      </c>
      <c r="O27" s="166">
        <f t="shared" si="0"/>
        <v>0.7142857142857143</v>
      </c>
      <c r="P27" s="162">
        <v>0</v>
      </c>
      <c r="Q27" s="155"/>
      <c r="R27" s="161">
        <v>4</v>
      </c>
      <c r="S27" s="162">
        <v>5</v>
      </c>
      <c r="T27" s="179">
        <f t="shared" si="1"/>
        <v>0.8</v>
      </c>
      <c r="U27" s="162">
        <v>2</v>
      </c>
      <c r="V27" s="155"/>
      <c r="W27" s="161" t="s">
        <v>61</v>
      </c>
      <c r="X27" s="162">
        <v>0</v>
      </c>
      <c r="Y27" s="155"/>
      <c r="Z27" s="148">
        <v>0</v>
      </c>
      <c r="AA27" s="148">
        <v>160622</v>
      </c>
      <c r="AB27" s="149">
        <f t="shared" si="2"/>
        <v>0</v>
      </c>
      <c r="AC27" s="143">
        <v>-1</v>
      </c>
      <c r="AD27" s="155"/>
      <c r="AE27" s="150">
        <v>55369</v>
      </c>
      <c r="AF27" s="143">
        <v>-1</v>
      </c>
      <c r="AG27" s="155"/>
      <c r="AH27" s="143">
        <v>228</v>
      </c>
      <c r="AI27" s="143">
        <v>3</v>
      </c>
      <c r="AJ27" s="155"/>
      <c r="AK27" s="154"/>
      <c r="AL27" s="154"/>
      <c r="AM27" s="154"/>
      <c r="AN27" s="143">
        <v>0</v>
      </c>
      <c r="AO27" s="155"/>
      <c r="AP27" s="143" t="s">
        <v>103</v>
      </c>
      <c r="AQ27" s="143">
        <v>0</v>
      </c>
      <c r="AR27" s="125"/>
      <c r="AS27" s="67" t="s">
        <v>280</v>
      </c>
      <c r="AT27" s="67">
        <v>0</v>
      </c>
      <c r="AU27" s="110"/>
      <c r="AW27" s="110"/>
    </row>
    <row r="28" spans="1:94" s="68" customFormat="1" ht="15" x14ac:dyDescent="0.25">
      <c r="A28" s="79">
        <v>204</v>
      </c>
      <c r="B28" s="79">
        <v>530379</v>
      </c>
      <c r="C28" s="77" t="s">
        <v>325</v>
      </c>
      <c r="D28" s="79">
        <v>11</v>
      </c>
      <c r="E28" s="78" t="s">
        <v>348</v>
      </c>
      <c r="F28" s="193"/>
      <c r="G28" s="173" t="s">
        <v>57</v>
      </c>
      <c r="H28" s="181">
        <v>3</v>
      </c>
      <c r="I28" s="155"/>
      <c r="J28" s="161" t="s">
        <v>60</v>
      </c>
      <c r="K28" s="162">
        <v>3</v>
      </c>
      <c r="L28" s="155"/>
      <c r="M28" s="161">
        <v>4</v>
      </c>
      <c r="N28" s="162">
        <v>5</v>
      </c>
      <c r="O28" s="166">
        <f t="shared" si="0"/>
        <v>0.8</v>
      </c>
      <c r="P28" s="162">
        <v>2</v>
      </c>
      <c r="Q28" s="155"/>
      <c r="R28" s="161">
        <v>3</v>
      </c>
      <c r="S28" s="162">
        <v>5</v>
      </c>
      <c r="T28" s="179">
        <f t="shared" si="1"/>
        <v>0.6</v>
      </c>
      <c r="U28" s="162">
        <v>2</v>
      </c>
      <c r="V28" s="155"/>
      <c r="W28" s="161" t="s">
        <v>61</v>
      </c>
      <c r="X28" s="162">
        <v>0</v>
      </c>
      <c r="Y28" s="155"/>
      <c r="Z28" s="148">
        <v>7200.8470000186644</v>
      </c>
      <c r="AA28" s="148">
        <v>217113</v>
      </c>
      <c r="AB28" s="149">
        <f t="shared" si="2"/>
        <v>3.3166355768740996E-2</v>
      </c>
      <c r="AC28" s="154">
        <v>1</v>
      </c>
      <c r="AD28" s="155"/>
      <c r="AE28" s="150">
        <v>77171</v>
      </c>
      <c r="AF28" s="154">
        <v>0</v>
      </c>
      <c r="AG28" s="155"/>
      <c r="AH28" s="143">
        <v>222</v>
      </c>
      <c r="AI28" s="143">
        <v>3</v>
      </c>
      <c r="AJ28" s="155"/>
      <c r="AK28" s="154"/>
      <c r="AL28" s="154"/>
      <c r="AM28" s="154"/>
      <c r="AN28" s="143">
        <v>0</v>
      </c>
      <c r="AO28" s="155"/>
      <c r="AP28" s="143" t="s">
        <v>108</v>
      </c>
      <c r="AQ28" s="143">
        <v>3</v>
      </c>
      <c r="AR28" s="125"/>
      <c r="AS28" s="67" t="s">
        <v>280</v>
      </c>
      <c r="AT28" s="67">
        <v>0</v>
      </c>
      <c r="AU28" s="110"/>
      <c r="AW28" s="110"/>
    </row>
    <row r="29" spans="1:94" s="68" customFormat="1" ht="15" x14ac:dyDescent="0.25">
      <c r="A29" s="79">
        <v>204</v>
      </c>
      <c r="B29" s="79" t="s">
        <v>353</v>
      </c>
      <c r="C29" s="77" t="s">
        <v>311</v>
      </c>
      <c r="D29" s="79">
        <v>11</v>
      </c>
      <c r="E29" s="78" t="s">
        <v>348</v>
      </c>
      <c r="F29" s="193"/>
      <c r="G29" s="173" t="s">
        <v>57</v>
      </c>
      <c r="H29" s="181">
        <v>3</v>
      </c>
      <c r="I29" s="155"/>
      <c r="J29" s="161" t="s">
        <v>60</v>
      </c>
      <c r="K29" s="162">
        <v>3</v>
      </c>
      <c r="L29" s="155"/>
      <c r="M29" s="161">
        <v>25</v>
      </c>
      <c r="N29" s="162">
        <v>28</v>
      </c>
      <c r="O29" s="166">
        <f t="shared" si="0"/>
        <v>0.8928571428571429</v>
      </c>
      <c r="P29" s="162">
        <v>2</v>
      </c>
      <c r="Q29" s="155"/>
      <c r="R29" s="161">
        <v>17</v>
      </c>
      <c r="S29" s="162">
        <v>25</v>
      </c>
      <c r="T29" s="179">
        <f t="shared" si="1"/>
        <v>0.68</v>
      </c>
      <c r="U29" s="162">
        <v>2</v>
      </c>
      <c r="V29" s="155"/>
      <c r="W29" s="161" t="s">
        <v>61</v>
      </c>
      <c r="X29" s="162">
        <v>0</v>
      </c>
      <c r="Y29" s="155"/>
      <c r="Z29" s="148">
        <v>29662.154000013834</v>
      </c>
      <c r="AA29" s="148">
        <v>1052095</v>
      </c>
      <c r="AB29" s="149">
        <f t="shared" si="2"/>
        <v>2.8193417894785008E-2</v>
      </c>
      <c r="AC29" s="157">
        <v>1</v>
      </c>
      <c r="AD29" s="155"/>
      <c r="AE29" s="150">
        <v>67024</v>
      </c>
      <c r="AF29" s="143">
        <v>-1</v>
      </c>
      <c r="AG29" s="155"/>
      <c r="AH29" s="143">
        <v>231</v>
      </c>
      <c r="AI29" s="143">
        <v>3</v>
      </c>
      <c r="AJ29" s="155"/>
      <c r="AK29" s="154"/>
      <c r="AL29" s="154"/>
      <c r="AM29" s="154"/>
      <c r="AN29" s="143">
        <v>0</v>
      </c>
      <c r="AO29" s="155"/>
      <c r="AP29" s="143" t="s">
        <v>103</v>
      </c>
      <c r="AQ29" s="143">
        <v>0</v>
      </c>
      <c r="AR29" s="125"/>
      <c r="AS29" s="67" t="s">
        <v>280</v>
      </c>
      <c r="AT29" s="67">
        <v>0</v>
      </c>
      <c r="AU29" s="110"/>
      <c r="AW29" s="110"/>
    </row>
    <row r="30" spans="1:94" s="68" customFormat="1" ht="15" x14ac:dyDescent="0.25">
      <c r="A30" s="79">
        <v>204</v>
      </c>
      <c r="B30" s="79" t="s">
        <v>293</v>
      </c>
      <c r="C30" s="77" t="s">
        <v>294</v>
      </c>
      <c r="D30" s="79" t="s">
        <v>295</v>
      </c>
      <c r="E30" s="78" t="s">
        <v>348</v>
      </c>
      <c r="F30" s="193"/>
      <c r="G30" s="173" t="s">
        <v>57</v>
      </c>
      <c r="H30" s="181">
        <v>3</v>
      </c>
      <c r="I30" s="155"/>
      <c r="J30" s="161" t="s">
        <v>60</v>
      </c>
      <c r="K30" s="162">
        <v>3</v>
      </c>
      <c r="L30" s="155"/>
      <c r="M30" s="161">
        <v>55</v>
      </c>
      <c r="N30" s="162">
        <v>55</v>
      </c>
      <c r="O30" s="166">
        <f t="shared" si="0"/>
        <v>1</v>
      </c>
      <c r="P30" s="162">
        <v>2</v>
      </c>
      <c r="Q30" s="155"/>
      <c r="R30" s="161">
        <v>43</v>
      </c>
      <c r="S30" s="162">
        <v>55</v>
      </c>
      <c r="T30" s="179">
        <f t="shared" si="1"/>
        <v>0.78181818181818186</v>
      </c>
      <c r="U30" s="162">
        <v>2</v>
      </c>
      <c r="V30" s="155"/>
      <c r="W30" s="161" t="s">
        <v>60</v>
      </c>
      <c r="X30" s="162">
        <v>1</v>
      </c>
      <c r="Y30" s="155"/>
      <c r="Z30" s="148">
        <v>74577.676997577306</v>
      </c>
      <c r="AA30" s="148">
        <v>2130629.9033324225</v>
      </c>
      <c r="AB30" s="149">
        <f t="shared" si="2"/>
        <v>3.5002642589843369E-2</v>
      </c>
      <c r="AC30" s="154">
        <v>1</v>
      </c>
      <c r="AD30" s="155"/>
      <c r="AE30" s="150">
        <v>737621</v>
      </c>
      <c r="AF30" s="154">
        <v>3</v>
      </c>
      <c r="AG30" s="155"/>
      <c r="AH30" s="143">
        <v>328</v>
      </c>
      <c r="AI30" s="143">
        <v>3</v>
      </c>
      <c r="AJ30" s="155"/>
      <c r="AK30" s="154"/>
      <c r="AL30" s="154"/>
      <c r="AM30" s="154"/>
      <c r="AN30" s="143">
        <v>0</v>
      </c>
      <c r="AO30" s="155"/>
      <c r="AP30" s="143" t="s">
        <v>103</v>
      </c>
      <c r="AQ30" s="143">
        <v>0</v>
      </c>
      <c r="AR30" s="125"/>
      <c r="AS30" s="67" t="s">
        <v>280</v>
      </c>
      <c r="AT30" s="67">
        <v>0</v>
      </c>
      <c r="AU30" s="110"/>
      <c r="AW30" s="110"/>
    </row>
    <row r="31" spans="1:94" s="68" customFormat="1" ht="15" x14ac:dyDescent="0.25">
      <c r="A31" s="79">
        <v>204</v>
      </c>
      <c r="B31" s="82" t="s">
        <v>315</v>
      </c>
      <c r="C31" s="77" t="s">
        <v>326</v>
      </c>
      <c r="D31" s="77">
        <v>11</v>
      </c>
      <c r="E31" s="78" t="s">
        <v>348</v>
      </c>
      <c r="F31" s="193"/>
      <c r="G31" s="173" t="s">
        <v>57</v>
      </c>
      <c r="H31" s="153">
        <v>3</v>
      </c>
      <c r="I31" s="152"/>
      <c r="J31" s="145" t="s">
        <v>60</v>
      </c>
      <c r="K31" s="153">
        <v>3</v>
      </c>
      <c r="L31" s="152"/>
      <c r="M31" s="145">
        <v>12</v>
      </c>
      <c r="N31" s="153">
        <v>14</v>
      </c>
      <c r="O31" s="166">
        <f t="shared" si="0"/>
        <v>0.8571428571428571</v>
      </c>
      <c r="P31" s="153">
        <v>2</v>
      </c>
      <c r="Q31" s="152"/>
      <c r="R31" s="145">
        <v>10</v>
      </c>
      <c r="S31" s="146">
        <v>12</v>
      </c>
      <c r="T31" s="179">
        <f t="shared" si="1"/>
        <v>0.83333333333333337</v>
      </c>
      <c r="U31" s="146">
        <v>2</v>
      </c>
      <c r="V31" s="152"/>
      <c r="W31" s="145" t="s">
        <v>61</v>
      </c>
      <c r="X31" s="146">
        <v>0</v>
      </c>
      <c r="Y31" s="155"/>
      <c r="Z31" s="148">
        <v>0</v>
      </c>
      <c r="AA31" s="148">
        <v>1632475.7058308171</v>
      </c>
      <c r="AB31" s="149">
        <f t="shared" si="2"/>
        <v>0</v>
      </c>
      <c r="AC31" s="143">
        <v>-1</v>
      </c>
      <c r="AD31" s="155"/>
      <c r="AE31" s="150">
        <v>480301</v>
      </c>
      <c r="AF31" s="154">
        <v>2</v>
      </c>
      <c r="AG31" s="155"/>
      <c r="AH31" s="143">
        <v>301</v>
      </c>
      <c r="AI31" s="143">
        <v>3</v>
      </c>
      <c r="AJ31" s="155"/>
      <c r="AK31" s="154"/>
      <c r="AL31" s="154"/>
      <c r="AM31" s="154"/>
      <c r="AN31" s="143">
        <v>0</v>
      </c>
      <c r="AO31" s="155"/>
      <c r="AP31" s="143" t="s">
        <v>102</v>
      </c>
      <c r="AQ31" s="143">
        <v>1</v>
      </c>
      <c r="AR31" s="125"/>
      <c r="AS31" s="67" t="s">
        <v>280</v>
      </c>
      <c r="AT31" s="67">
        <v>0</v>
      </c>
      <c r="AU31" s="110"/>
      <c r="AW31" s="110"/>
    </row>
    <row r="32" spans="1:94" s="68" customFormat="1" ht="15" x14ac:dyDescent="0.25">
      <c r="A32" s="79">
        <v>204</v>
      </c>
      <c r="B32" s="79" t="s">
        <v>289</v>
      </c>
      <c r="C32" s="77" t="s">
        <v>290</v>
      </c>
      <c r="D32" s="80" t="s">
        <v>295</v>
      </c>
      <c r="E32" s="78" t="s">
        <v>348</v>
      </c>
      <c r="F32" s="193"/>
      <c r="G32" s="173" t="s">
        <v>57</v>
      </c>
      <c r="H32" s="181">
        <v>3</v>
      </c>
      <c r="I32" s="155"/>
      <c r="J32" s="161" t="s">
        <v>60</v>
      </c>
      <c r="K32" s="162">
        <v>3</v>
      </c>
      <c r="L32" s="155"/>
      <c r="M32" s="161">
        <v>40</v>
      </c>
      <c r="N32" s="162">
        <v>43</v>
      </c>
      <c r="O32" s="166">
        <f t="shared" si="0"/>
        <v>0.93023255813953487</v>
      </c>
      <c r="P32" s="162">
        <v>2</v>
      </c>
      <c r="Q32" s="155"/>
      <c r="R32" s="161">
        <v>31</v>
      </c>
      <c r="S32" s="162">
        <v>40</v>
      </c>
      <c r="T32" s="179">
        <f t="shared" si="1"/>
        <v>0.77500000000000002</v>
      </c>
      <c r="U32" s="162">
        <v>2</v>
      </c>
      <c r="V32" s="155"/>
      <c r="W32" s="161" t="s">
        <v>60</v>
      </c>
      <c r="X32" s="162">
        <v>1</v>
      </c>
      <c r="Y32" s="155"/>
      <c r="Z32" s="148">
        <v>237975.12838000106</v>
      </c>
      <c r="AA32" s="148">
        <v>2918485.6749999998</v>
      </c>
      <c r="AB32" s="149">
        <f t="shared" si="2"/>
        <v>8.1540618965005224E-2</v>
      </c>
      <c r="AC32" s="143">
        <v>2</v>
      </c>
      <c r="AD32" s="155"/>
      <c r="AE32" s="150">
        <v>1026595</v>
      </c>
      <c r="AF32" s="154">
        <v>3</v>
      </c>
      <c r="AG32" s="155"/>
      <c r="AH32" s="143">
        <v>263</v>
      </c>
      <c r="AI32" s="143">
        <v>3</v>
      </c>
      <c r="AJ32" s="155"/>
      <c r="AK32" s="154"/>
      <c r="AL32" s="154"/>
      <c r="AM32" s="154"/>
      <c r="AN32" s="143">
        <v>0</v>
      </c>
      <c r="AO32" s="155"/>
      <c r="AP32" s="143" t="s">
        <v>103</v>
      </c>
      <c r="AQ32" s="143">
        <v>0</v>
      </c>
      <c r="AR32" s="125"/>
      <c r="AS32" s="67" t="s">
        <v>280</v>
      </c>
      <c r="AT32" s="67">
        <v>0</v>
      </c>
      <c r="AU32" s="110"/>
      <c r="AW32" s="110"/>
    </row>
    <row r="33" spans="1:49" s="68" customFormat="1" ht="15" x14ac:dyDescent="0.25">
      <c r="A33" s="79">
        <v>204</v>
      </c>
      <c r="B33" s="79" t="s">
        <v>285</v>
      </c>
      <c r="C33" s="77" t="s">
        <v>286</v>
      </c>
      <c r="D33" s="79">
        <v>11</v>
      </c>
      <c r="E33" s="78" t="s">
        <v>348</v>
      </c>
      <c r="F33" s="193"/>
      <c r="G33" s="173" t="s">
        <v>57</v>
      </c>
      <c r="H33" s="181">
        <v>3</v>
      </c>
      <c r="I33" s="155"/>
      <c r="J33" s="161" t="s">
        <v>60</v>
      </c>
      <c r="K33" s="162">
        <v>3</v>
      </c>
      <c r="L33" s="155"/>
      <c r="M33" s="161">
        <v>13</v>
      </c>
      <c r="N33" s="162">
        <v>13</v>
      </c>
      <c r="O33" s="166">
        <f t="shared" si="0"/>
        <v>1</v>
      </c>
      <c r="P33" s="162">
        <v>2</v>
      </c>
      <c r="Q33" s="155"/>
      <c r="R33" s="161">
        <v>7</v>
      </c>
      <c r="S33" s="162">
        <v>13</v>
      </c>
      <c r="T33" s="179">
        <f t="shared" si="1"/>
        <v>0.53846153846153844</v>
      </c>
      <c r="U33" s="162">
        <v>2</v>
      </c>
      <c r="V33" s="155"/>
      <c r="W33" s="161" t="s">
        <v>61</v>
      </c>
      <c r="X33" s="162">
        <v>0</v>
      </c>
      <c r="Y33" s="155"/>
      <c r="Z33" s="148">
        <v>36965.532000016537</v>
      </c>
      <c r="AA33" s="148">
        <v>413543</v>
      </c>
      <c r="AB33" s="149">
        <f t="shared" si="2"/>
        <v>8.9387396232112587E-2</v>
      </c>
      <c r="AC33" s="143">
        <v>2</v>
      </c>
      <c r="AD33" s="155"/>
      <c r="AE33" s="150">
        <v>154154</v>
      </c>
      <c r="AF33" s="154">
        <v>0</v>
      </c>
      <c r="AG33" s="155"/>
      <c r="AH33" s="143">
        <v>171</v>
      </c>
      <c r="AI33" s="154">
        <v>1</v>
      </c>
      <c r="AJ33" s="155"/>
      <c r="AK33" s="154"/>
      <c r="AL33" s="154"/>
      <c r="AM33" s="154"/>
      <c r="AN33" s="143">
        <v>0</v>
      </c>
      <c r="AO33" s="155"/>
      <c r="AP33" s="143" t="s">
        <v>102</v>
      </c>
      <c r="AQ33" s="143">
        <v>1</v>
      </c>
      <c r="AR33" s="125"/>
      <c r="AS33" s="67" t="s">
        <v>280</v>
      </c>
      <c r="AT33" s="67">
        <v>0</v>
      </c>
      <c r="AU33" s="110"/>
      <c r="AW33" s="110"/>
    </row>
    <row r="34" spans="1:49" s="68" customFormat="1" ht="15" x14ac:dyDescent="0.25">
      <c r="A34" s="79">
        <v>204</v>
      </c>
      <c r="B34" s="79" t="s">
        <v>316</v>
      </c>
      <c r="C34" s="77" t="s">
        <v>343</v>
      </c>
      <c r="D34" s="79">
        <v>11</v>
      </c>
      <c r="E34" s="78" t="s">
        <v>348</v>
      </c>
      <c r="F34" s="193"/>
      <c r="G34" s="173" t="s">
        <v>57</v>
      </c>
      <c r="H34" s="181">
        <v>3</v>
      </c>
      <c r="I34" s="155"/>
      <c r="J34" s="161" t="s">
        <v>60</v>
      </c>
      <c r="K34" s="162">
        <v>3</v>
      </c>
      <c r="L34" s="155"/>
      <c r="M34" s="161">
        <v>10</v>
      </c>
      <c r="N34" s="162">
        <v>2</v>
      </c>
      <c r="O34" s="166">
        <f t="shared" si="0"/>
        <v>5</v>
      </c>
      <c r="P34" s="162">
        <v>2</v>
      </c>
      <c r="Q34" s="155"/>
      <c r="R34" s="161">
        <v>7</v>
      </c>
      <c r="S34" s="162">
        <v>10</v>
      </c>
      <c r="T34" s="179">
        <f t="shared" si="1"/>
        <v>0.7</v>
      </c>
      <c r="U34" s="162">
        <v>2</v>
      </c>
      <c r="V34" s="155"/>
      <c r="W34" s="161" t="s">
        <v>61</v>
      </c>
      <c r="X34" s="162">
        <v>0</v>
      </c>
      <c r="Y34" s="155"/>
      <c r="Z34" s="148">
        <v>0</v>
      </c>
      <c r="AA34" s="148">
        <v>624681</v>
      </c>
      <c r="AB34" s="149">
        <f t="shared" si="2"/>
        <v>0</v>
      </c>
      <c r="AC34" s="143">
        <v>-1</v>
      </c>
      <c r="AD34" s="155"/>
      <c r="AE34" s="150">
        <v>199885</v>
      </c>
      <c r="AF34" s="154">
        <v>0</v>
      </c>
      <c r="AG34" s="155"/>
      <c r="AH34" s="143">
        <v>252</v>
      </c>
      <c r="AI34" s="143">
        <v>3</v>
      </c>
      <c r="AJ34" s="155"/>
      <c r="AK34" s="154"/>
      <c r="AL34" s="154"/>
      <c r="AM34" s="154"/>
      <c r="AN34" s="143">
        <v>0</v>
      </c>
      <c r="AO34" s="155"/>
      <c r="AP34" s="143" t="s">
        <v>102</v>
      </c>
      <c r="AQ34" s="143">
        <v>1</v>
      </c>
      <c r="AR34" s="125"/>
      <c r="AS34" s="67" t="s">
        <v>280</v>
      </c>
      <c r="AT34" s="67">
        <v>0</v>
      </c>
      <c r="AU34" s="110"/>
      <c r="AW34" s="110"/>
    </row>
    <row r="35" spans="1:49" s="68" customFormat="1" ht="15" x14ac:dyDescent="0.25">
      <c r="A35" s="79">
        <v>204</v>
      </c>
      <c r="B35" s="79" t="s">
        <v>344</v>
      </c>
      <c r="C35" s="77" t="s">
        <v>308</v>
      </c>
      <c r="D35" s="79">
        <v>11</v>
      </c>
      <c r="E35" s="78" t="s">
        <v>348</v>
      </c>
      <c r="F35" s="193"/>
      <c r="G35" s="173" t="s">
        <v>57</v>
      </c>
      <c r="H35" s="181">
        <v>3</v>
      </c>
      <c r="I35" s="155"/>
      <c r="J35" s="161" t="s">
        <v>278</v>
      </c>
      <c r="K35" s="162">
        <v>3</v>
      </c>
      <c r="L35" s="155"/>
      <c r="M35" s="161">
        <v>7</v>
      </c>
      <c r="N35" s="162">
        <v>8</v>
      </c>
      <c r="O35" s="166">
        <f t="shared" si="0"/>
        <v>0.875</v>
      </c>
      <c r="P35" s="162">
        <v>2</v>
      </c>
      <c r="Q35" s="155"/>
      <c r="R35" s="161">
        <v>2</v>
      </c>
      <c r="S35" s="162">
        <v>7</v>
      </c>
      <c r="T35" s="179">
        <f t="shared" si="1"/>
        <v>0.2857142857142857</v>
      </c>
      <c r="U35" s="162">
        <v>1</v>
      </c>
      <c r="V35" s="155"/>
      <c r="W35" s="161" t="s">
        <v>61</v>
      </c>
      <c r="X35" s="162">
        <v>0</v>
      </c>
      <c r="Y35" s="155"/>
      <c r="Z35" s="148">
        <v>0</v>
      </c>
      <c r="AA35" s="148">
        <v>656986.13200000382</v>
      </c>
      <c r="AB35" s="149">
        <f t="shared" si="2"/>
        <v>0</v>
      </c>
      <c r="AC35" s="143">
        <v>-1</v>
      </c>
      <c r="AD35" s="155"/>
      <c r="AE35" s="150">
        <v>215170</v>
      </c>
      <c r="AF35" s="154">
        <v>1</v>
      </c>
      <c r="AG35" s="155"/>
      <c r="AH35" s="143">
        <v>263</v>
      </c>
      <c r="AI35" s="143">
        <v>3</v>
      </c>
      <c r="AJ35" s="155"/>
      <c r="AK35" s="154"/>
      <c r="AL35" s="154"/>
      <c r="AM35" s="154"/>
      <c r="AN35" s="143">
        <v>0</v>
      </c>
      <c r="AO35" s="155"/>
      <c r="AP35" s="143" t="s">
        <v>101</v>
      </c>
      <c r="AQ35" s="143">
        <v>2</v>
      </c>
      <c r="AR35" s="125"/>
      <c r="AS35" s="67" t="s">
        <v>280</v>
      </c>
      <c r="AT35" s="67">
        <v>0</v>
      </c>
      <c r="AU35" s="110"/>
      <c r="AW35" s="110"/>
    </row>
    <row r="36" spans="1:49" s="68" customFormat="1" ht="15" x14ac:dyDescent="0.25">
      <c r="A36" s="79">
        <v>204</v>
      </c>
      <c r="B36" s="79" t="s">
        <v>301</v>
      </c>
      <c r="C36" s="77" t="s">
        <v>346</v>
      </c>
      <c r="D36" s="79">
        <v>11</v>
      </c>
      <c r="E36" s="78" t="s">
        <v>348</v>
      </c>
      <c r="F36" s="193"/>
      <c r="G36" s="173" t="s">
        <v>57</v>
      </c>
      <c r="H36" s="181">
        <v>3</v>
      </c>
      <c r="I36" s="155"/>
      <c r="J36" s="161" t="s">
        <v>60</v>
      </c>
      <c r="K36" s="162">
        <v>3</v>
      </c>
      <c r="L36" s="155"/>
      <c r="M36" s="161">
        <v>11</v>
      </c>
      <c r="N36" s="162">
        <v>13</v>
      </c>
      <c r="O36" s="166">
        <f t="shared" si="0"/>
        <v>0.84615384615384615</v>
      </c>
      <c r="P36" s="162">
        <v>2</v>
      </c>
      <c r="Q36" s="155"/>
      <c r="R36" s="161">
        <v>6</v>
      </c>
      <c r="S36" s="162">
        <v>11</v>
      </c>
      <c r="T36" s="179">
        <f t="shared" si="1"/>
        <v>0.54545454545454541</v>
      </c>
      <c r="U36" s="162">
        <v>2</v>
      </c>
      <c r="V36" s="155"/>
      <c r="W36" s="161" t="s">
        <v>60</v>
      </c>
      <c r="X36" s="162">
        <v>1</v>
      </c>
      <c r="Y36" s="155"/>
      <c r="Z36" s="148">
        <v>26571.661000252236</v>
      </c>
      <c r="AA36" s="148">
        <v>1252185.7079993219</v>
      </c>
      <c r="AB36" s="149">
        <f t="shared" si="2"/>
        <v>2.1220223829823991E-2</v>
      </c>
      <c r="AC36" s="154">
        <v>1</v>
      </c>
      <c r="AD36" s="155"/>
      <c r="AE36" s="150">
        <v>418584</v>
      </c>
      <c r="AF36" s="154">
        <v>2</v>
      </c>
      <c r="AG36" s="155"/>
      <c r="AH36" s="143">
        <v>266</v>
      </c>
      <c r="AI36" s="143">
        <v>3</v>
      </c>
      <c r="AJ36" s="155"/>
      <c r="AK36" s="154"/>
      <c r="AL36" s="154"/>
      <c r="AM36" s="154"/>
      <c r="AN36" s="143">
        <v>0</v>
      </c>
      <c r="AO36" s="155"/>
      <c r="AP36" s="143" t="s">
        <v>103</v>
      </c>
      <c r="AQ36" s="143">
        <v>0</v>
      </c>
      <c r="AR36" s="125"/>
      <c r="AS36" s="67" t="s">
        <v>280</v>
      </c>
      <c r="AT36" s="67">
        <v>0</v>
      </c>
      <c r="AU36" s="110"/>
      <c r="AW36" s="110"/>
    </row>
    <row r="37" spans="1:49" s="68" customFormat="1" ht="15" x14ac:dyDescent="0.25">
      <c r="A37" s="79">
        <v>204</v>
      </c>
      <c r="B37" s="79" t="s">
        <v>287</v>
      </c>
      <c r="C37" s="77" t="s">
        <v>288</v>
      </c>
      <c r="D37" s="81">
        <v>11</v>
      </c>
      <c r="E37" s="78" t="s">
        <v>348</v>
      </c>
      <c r="F37" s="193"/>
      <c r="G37" s="173" t="s">
        <v>57</v>
      </c>
      <c r="H37" s="181">
        <v>3</v>
      </c>
      <c r="I37" s="155"/>
      <c r="J37" s="161" t="s">
        <v>60</v>
      </c>
      <c r="K37" s="162">
        <v>3</v>
      </c>
      <c r="L37" s="155"/>
      <c r="M37" s="161">
        <v>17</v>
      </c>
      <c r="N37" s="162">
        <v>18</v>
      </c>
      <c r="O37" s="166">
        <f t="shared" si="0"/>
        <v>0.94444444444444442</v>
      </c>
      <c r="P37" s="162">
        <v>2</v>
      </c>
      <c r="Q37" s="155"/>
      <c r="R37" s="161">
        <v>15</v>
      </c>
      <c r="S37" s="162">
        <v>17</v>
      </c>
      <c r="T37" s="179">
        <f t="shared" si="1"/>
        <v>0.88235294117647056</v>
      </c>
      <c r="U37" s="162">
        <v>2</v>
      </c>
      <c r="V37" s="155"/>
      <c r="W37" s="161" t="s">
        <v>60</v>
      </c>
      <c r="X37" s="162">
        <v>1</v>
      </c>
      <c r="Y37" s="155"/>
      <c r="Z37" s="148">
        <v>80809.769835653715</v>
      </c>
      <c r="AA37" s="148">
        <v>3597500.1661642836</v>
      </c>
      <c r="AB37" s="149">
        <f t="shared" si="2"/>
        <v>2.2462756387253896E-2</v>
      </c>
      <c r="AC37" s="154">
        <v>1</v>
      </c>
      <c r="AD37" s="155"/>
      <c r="AE37" s="150">
        <v>1297016</v>
      </c>
      <c r="AF37" s="154">
        <v>3</v>
      </c>
      <c r="AG37" s="155"/>
      <c r="AH37" s="143">
        <v>303</v>
      </c>
      <c r="AI37" s="143">
        <v>3</v>
      </c>
      <c r="AJ37" s="155"/>
      <c r="AK37" s="154"/>
      <c r="AL37" s="154"/>
      <c r="AM37" s="154"/>
      <c r="AN37" s="143">
        <v>0</v>
      </c>
      <c r="AO37" s="155"/>
      <c r="AP37" s="143" t="s">
        <v>103</v>
      </c>
      <c r="AQ37" s="143">
        <v>0</v>
      </c>
      <c r="AR37" s="125"/>
      <c r="AS37" s="67" t="s">
        <v>280</v>
      </c>
      <c r="AT37" s="67">
        <v>0</v>
      </c>
      <c r="AU37" s="110"/>
      <c r="AW37" s="110"/>
    </row>
    <row r="38" spans="1:49" s="68" customFormat="1" ht="15" x14ac:dyDescent="0.25">
      <c r="A38" s="79">
        <v>204</v>
      </c>
      <c r="B38" s="79" t="s">
        <v>305</v>
      </c>
      <c r="C38" s="77" t="s">
        <v>284</v>
      </c>
      <c r="D38" s="79">
        <v>11</v>
      </c>
      <c r="E38" s="78" t="s">
        <v>348</v>
      </c>
      <c r="F38" s="193"/>
      <c r="G38" s="173" t="s">
        <v>57</v>
      </c>
      <c r="H38" s="181">
        <v>3</v>
      </c>
      <c r="I38" s="155"/>
      <c r="J38" s="161" t="s">
        <v>60</v>
      </c>
      <c r="K38" s="162">
        <v>3</v>
      </c>
      <c r="L38" s="155"/>
      <c r="M38" s="161">
        <v>13</v>
      </c>
      <c r="N38" s="162">
        <v>15</v>
      </c>
      <c r="O38" s="166">
        <f t="shared" si="0"/>
        <v>0.8666666666666667</v>
      </c>
      <c r="P38" s="162">
        <v>2</v>
      </c>
      <c r="Q38" s="155"/>
      <c r="R38" s="161">
        <v>8</v>
      </c>
      <c r="S38" s="162">
        <v>13</v>
      </c>
      <c r="T38" s="179">
        <f t="shared" si="1"/>
        <v>0.61538461538461542</v>
      </c>
      <c r="U38" s="162">
        <v>2</v>
      </c>
      <c r="V38" s="155"/>
      <c r="W38" s="161" t="s">
        <v>61</v>
      </c>
      <c r="X38" s="162">
        <v>0</v>
      </c>
      <c r="Y38" s="155"/>
      <c r="Z38" s="148">
        <v>52845.824000003282</v>
      </c>
      <c r="AA38" s="148">
        <v>527233</v>
      </c>
      <c r="AB38" s="149">
        <f t="shared" si="2"/>
        <v>0.10023239061288516</v>
      </c>
      <c r="AC38" s="154">
        <v>3</v>
      </c>
      <c r="AD38" s="155"/>
      <c r="AE38" s="150">
        <v>197737</v>
      </c>
      <c r="AF38" s="154">
        <v>0</v>
      </c>
      <c r="AG38" s="155"/>
      <c r="AH38" s="143">
        <v>257</v>
      </c>
      <c r="AI38" s="143">
        <v>3</v>
      </c>
      <c r="AJ38" s="155"/>
      <c r="AK38" s="154"/>
      <c r="AL38" s="154"/>
      <c r="AM38" s="154"/>
      <c r="AN38" s="143">
        <v>0</v>
      </c>
      <c r="AO38" s="155"/>
      <c r="AP38" s="143" t="s">
        <v>103</v>
      </c>
      <c r="AQ38" s="143">
        <v>0</v>
      </c>
      <c r="AR38" s="125"/>
      <c r="AS38" s="67" t="s">
        <v>280</v>
      </c>
      <c r="AT38" s="67">
        <v>0</v>
      </c>
      <c r="AU38" s="110"/>
      <c r="AW38" s="110"/>
    </row>
    <row r="39" spans="1:49" s="68" customFormat="1" ht="15" x14ac:dyDescent="0.25">
      <c r="A39" s="79">
        <v>204</v>
      </c>
      <c r="B39" s="79" t="s">
        <v>282</v>
      </c>
      <c r="C39" s="77" t="s">
        <v>283</v>
      </c>
      <c r="D39" s="79">
        <v>11</v>
      </c>
      <c r="E39" s="78" t="s">
        <v>348</v>
      </c>
      <c r="F39" s="193"/>
      <c r="G39" s="173" t="s">
        <v>57</v>
      </c>
      <c r="H39" s="181">
        <v>3</v>
      </c>
      <c r="I39" s="155"/>
      <c r="J39" s="161" t="s">
        <v>60</v>
      </c>
      <c r="K39" s="162">
        <v>3</v>
      </c>
      <c r="L39" s="155"/>
      <c r="M39" s="161">
        <v>9</v>
      </c>
      <c r="N39" s="162">
        <v>10</v>
      </c>
      <c r="O39" s="166">
        <f t="shared" si="0"/>
        <v>0.9</v>
      </c>
      <c r="P39" s="162">
        <v>2</v>
      </c>
      <c r="Q39" s="155"/>
      <c r="R39" s="161">
        <v>7</v>
      </c>
      <c r="S39" s="162">
        <v>9</v>
      </c>
      <c r="T39" s="179">
        <f t="shared" si="1"/>
        <v>0.77777777777777779</v>
      </c>
      <c r="U39" s="162">
        <v>2</v>
      </c>
      <c r="V39" s="155"/>
      <c r="W39" s="161" t="s">
        <v>61</v>
      </c>
      <c r="X39" s="162">
        <v>0</v>
      </c>
      <c r="Y39" s="155"/>
      <c r="Z39" s="148">
        <v>0</v>
      </c>
      <c r="AA39" s="148">
        <v>1447513.6173361712</v>
      </c>
      <c r="AB39" s="149">
        <f t="shared" si="2"/>
        <v>0</v>
      </c>
      <c r="AC39" s="143">
        <v>-1</v>
      </c>
      <c r="AD39" s="155"/>
      <c r="AE39" s="150">
        <v>498738</v>
      </c>
      <c r="AF39" s="154">
        <v>2</v>
      </c>
      <c r="AG39" s="155"/>
      <c r="AH39" s="143">
        <v>294</v>
      </c>
      <c r="AI39" s="143">
        <v>3</v>
      </c>
      <c r="AJ39" s="155"/>
      <c r="AK39" s="154"/>
      <c r="AL39" s="154"/>
      <c r="AM39" s="154"/>
      <c r="AN39" s="143">
        <v>0</v>
      </c>
      <c r="AO39" s="155"/>
      <c r="AP39" s="143" t="s">
        <v>103</v>
      </c>
      <c r="AQ39" s="143">
        <v>0</v>
      </c>
      <c r="AR39" s="125"/>
      <c r="AS39" s="67" t="s">
        <v>280</v>
      </c>
      <c r="AT39" s="67">
        <v>0</v>
      </c>
      <c r="AU39" s="110"/>
      <c r="AW39" s="110"/>
    </row>
    <row r="40" spans="1:49" s="68" customFormat="1" ht="15" x14ac:dyDescent="0.25">
      <c r="A40" s="79">
        <v>204</v>
      </c>
      <c r="B40" s="82" t="s">
        <v>317</v>
      </c>
      <c r="C40" s="77" t="s">
        <v>347</v>
      </c>
      <c r="D40" s="77">
        <v>11</v>
      </c>
      <c r="E40" s="78" t="s">
        <v>348</v>
      </c>
      <c r="F40" s="196"/>
      <c r="G40" s="173"/>
      <c r="H40" s="181"/>
      <c r="I40" s="155"/>
      <c r="J40" s="161"/>
      <c r="K40" s="162"/>
      <c r="L40" s="155"/>
      <c r="M40" s="161"/>
      <c r="N40" s="162"/>
      <c r="O40" s="170">
        <f t="shared" si="0"/>
        <v>0</v>
      </c>
      <c r="P40" s="162"/>
      <c r="Q40" s="155"/>
      <c r="R40" s="161"/>
      <c r="S40" s="162"/>
      <c r="T40" s="170">
        <f t="shared" si="1"/>
        <v>0</v>
      </c>
      <c r="U40" s="162"/>
      <c r="V40" s="155"/>
      <c r="W40" s="161"/>
      <c r="X40" s="162"/>
      <c r="Y40" s="155"/>
      <c r="Z40" s="148">
        <v>0</v>
      </c>
      <c r="AA40" s="148">
        <v>287616</v>
      </c>
      <c r="AB40" s="149">
        <f t="shared" si="2"/>
        <v>0</v>
      </c>
      <c r="AC40" s="143">
        <v>-1</v>
      </c>
      <c r="AD40" s="155"/>
      <c r="AE40" s="150">
        <v>27852</v>
      </c>
      <c r="AF40" s="143">
        <v>-1</v>
      </c>
      <c r="AG40" s="155"/>
      <c r="AH40" s="143">
        <v>145</v>
      </c>
      <c r="AI40" s="143">
        <v>0</v>
      </c>
      <c r="AJ40" s="155"/>
      <c r="AK40" s="154"/>
      <c r="AL40" s="154"/>
      <c r="AM40" s="154"/>
      <c r="AN40" s="143">
        <v>0</v>
      </c>
      <c r="AO40" s="155"/>
      <c r="AP40" s="143" t="s">
        <v>101</v>
      </c>
      <c r="AQ40" s="143">
        <v>2</v>
      </c>
      <c r="AR40" s="125"/>
      <c r="AS40" s="67" t="s">
        <v>280</v>
      </c>
      <c r="AT40" s="67">
        <v>0</v>
      </c>
      <c r="AU40" s="110"/>
      <c r="AW40" s="110"/>
    </row>
    <row r="41" spans="1:49" s="68" customFormat="1" ht="15" x14ac:dyDescent="0.25">
      <c r="A41" s="79">
        <v>204</v>
      </c>
      <c r="B41" s="79" t="s">
        <v>318</v>
      </c>
      <c r="C41" s="77" t="s">
        <v>296</v>
      </c>
      <c r="D41" s="79">
        <v>11</v>
      </c>
      <c r="E41" s="78" t="s">
        <v>348</v>
      </c>
      <c r="F41" s="185"/>
      <c r="G41" s="173" t="s">
        <v>57</v>
      </c>
      <c r="H41" s="181">
        <v>3</v>
      </c>
      <c r="I41" s="155"/>
      <c r="J41" s="161" t="s">
        <v>60</v>
      </c>
      <c r="K41" s="162">
        <v>3</v>
      </c>
      <c r="L41" s="155"/>
      <c r="M41" s="161">
        <v>9</v>
      </c>
      <c r="N41" s="162">
        <v>9</v>
      </c>
      <c r="O41" s="170">
        <f t="shared" si="0"/>
        <v>1</v>
      </c>
      <c r="P41" s="162">
        <v>2</v>
      </c>
      <c r="Q41" s="155"/>
      <c r="R41" s="161">
        <v>5</v>
      </c>
      <c r="S41" s="162">
        <v>9</v>
      </c>
      <c r="T41" s="170">
        <f t="shared" si="1"/>
        <v>0.55555555555555558</v>
      </c>
      <c r="U41" s="162">
        <v>2</v>
      </c>
      <c r="V41" s="155"/>
      <c r="W41" s="161" t="s">
        <v>61</v>
      </c>
      <c r="X41" s="162">
        <v>0</v>
      </c>
      <c r="Y41" s="155"/>
      <c r="Z41" s="148">
        <v>0</v>
      </c>
      <c r="AA41" s="148">
        <v>159696.46</v>
      </c>
      <c r="AB41" s="149">
        <f t="shared" si="2"/>
        <v>0</v>
      </c>
      <c r="AC41" s="143">
        <v>-1</v>
      </c>
      <c r="AD41" s="155"/>
      <c r="AE41" s="150">
        <v>55754</v>
      </c>
      <c r="AF41" s="143">
        <v>-1</v>
      </c>
      <c r="AG41" s="155"/>
      <c r="AH41" s="143">
        <v>228</v>
      </c>
      <c r="AI41" s="143">
        <v>3</v>
      </c>
      <c r="AJ41" s="155"/>
      <c r="AK41" s="154"/>
      <c r="AL41" s="154"/>
      <c r="AM41" s="154"/>
      <c r="AN41" s="143">
        <v>0</v>
      </c>
      <c r="AO41" s="155"/>
      <c r="AP41" s="143" t="s">
        <v>101</v>
      </c>
      <c r="AQ41" s="143">
        <v>2</v>
      </c>
      <c r="AR41" s="125"/>
      <c r="AS41" s="67" t="s">
        <v>280</v>
      </c>
      <c r="AT41" s="67">
        <v>0</v>
      </c>
      <c r="AU41" s="110"/>
      <c r="AW41" s="110"/>
    </row>
    <row r="42" spans="1:49" s="68" customFormat="1" ht="15" x14ac:dyDescent="0.25">
      <c r="A42" s="79">
        <v>204</v>
      </c>
      <c r="B42" s="79" t="s">
        <v>306</v>
      </c>
      <c r="C42" s="77" t="s">
        <v>351</v>
      </c>
      <c r="D42" s="79">
        <v>11</v>
      </c>
      <c r="E42" s="78" t="s">
        <v>348</v>
      </c>
      <c r="F42" s="184"/>
      <c r="G42" s="173" t="s">
        <v>57</v>
      </c>
      <c r="H42" s="181">
        <v>3</v>
      </c>
      <c r="I42" s="155"/>
      <c r="J42" s="161" t="s">
        <v>350</v>
      </c>
      <c r="K42" s="162">
        <v>3</v>
      </c>
      <c r="L42" s="155"/>
      <c r="M42" s="161">
        <v>13</v>
      </c>
      <c r="N42" s="162">
        <v>13</v>
      </c>
      <c r="O42" s="170">
        <f t="shared" si="0"/>
        <v>1</v>
      </c>
      <c r="P42" s="162">
        <v>2</v>
      </c>
      <c r="Q42" s="155"/>
      <c r="R42" s="161">
        <v>9</v>
      </c>
      <c r="S42" s="162">
        <v>13</v>
      </c>
      <c r="T42" s="170">
        <f t="shared" si="1"/>
        <v>0.69230769230769229</v>
      </c>
      <c r="U42" s="162">
        <v>2</v>
      </c>
      <c r="V42" s="155"/>
      <c r="W42" s="161" t="s">
        <v>61</v>
      </c>
      <c r="X42" s="162">
        <v>0</v>
      </c>
      <c r="Y42" s="155"/>
      <c r="Z42" s="148">
        <v>0</v>
      </c>
      <c r="AA42" s="148">
        <v>448103</v>
      </c>
      <c r="AB42" s="149">
        <f t="shared" si="2"/>
        <v>0</v>
      </c>
      <c r="AC42" s="143">
        <v>-1</v>
      </c>
      <c r="AD42" s="155"/>
      <c r="AE42" s="150">
        <v>135885</v>
      </c>
      <c r="AF42" s="154">
        <v>0</v>
      </c>
      <c r="AG42" s="155"/>
      <c r="AH42" s="143">
        <v>236</v>
      </c>
      <c r="AI42" s="143">
        <v>3</v>
      </c>
      <c r="AJ42" s="155"/>
      <c r="AK42" s="154"/>
      <c r="AL42" s="154"/>
      <c r="AM42" s="154"/>
      <c r="AN42" s="143">
        <v>0</v>
      </c>
      <c r="AO42" s="155"/>
      <c r="AP42" s="143" t="s">
        <v>103</v>
      </c>
      <c r="AQ42" s="143">
        <v>0</v>
      </c>
      <c r="AR42" s="125"/>
      <c r="AS42" s="67" t="s">
        <v>280</v>
      </c>
      <c r="AT42" s="67">
        <v>0</v>
      </c>
      <c r="AU42" s="110"/>
      <c r="AW42" s="110"/>
    </row>
    <row r="43" spans="1:49" s="68" customFormat="1" ht="15" x14ac:dyDescent="0.25">
      <c r="A43" s="79">
        <v>204</v>
      </c>
      <c r="B43" s="79" t="s">
        <v>312</v>
      </c>
      <c r="C43" s="77" t="s">
        <v>313</v>
      </c>
      <c r="D43" s="79">
        <v>11</v>
      </c>
      <c r="E43" s="78" t="s">
        <v>348</v>
      </c>
      <c r="F43" s="193"/>
      <c r="G43" s="173" t="s">
        <v>57</v>
      </c>
      <c r="H43" s="181">
        <v>3</v>
      </c>
      <c r="I43" s="155"/>
      <c r="J43" s="145" t="s">
        <v>60</v>
      </c>
      <c r="K43" s="153">
        <v>3</v>
      </c>
      <c r="L43" s="152"/>
      <c r="M43" s="145">
        <v>13.95</v>
      </c>
      <c r="N43" s="153">
        <v>13.95</v>
      </c>
      <c r="O43" s="170">
        <f t="shared" si="0"/>
        <v>1</v>
      </c>
      <c r="P43" s="153">
        <v>2</v>
      </c>
      <c r="Q43" s="152"/>
      <c r="R43" s="145">
        <v>12</v>
      </c>
      <c r="S43" s="146">
        <v>13.95</v>
      </c>
      <c r="T43" s="170">
        <f t="shared" si="1"/>
        <v>0.86021505376344087</v>
      </c>
      <c r="U43" s="146">
        <v>2</v>
      </c>
      <c r="V43" s="152"/>
      <c r="W43" s="145" t="s">
        <v>61</v>
      </c>
      <c r="X43" s="146">
        <v>0</v>
      </c>
      <c r="Y43" s="155"/>
      <c r="Z43" s="148">
        <v>575809.12700004084</v>
      </c>
      <c r="AA43" s="148">
        <v>659699.09000000008</v>
      </c>
      <c r="AB43" s="149">
        <f t="shared" si="2"/>
        <v>0.87283601831259272</v>
      </c>
      <c r="AC43" s="154">
        <v>3</v>
      </c>
      <c r="AD43" s="155"/>
      <c r="AE43" s="150">
        <v>366038</v>
      </c>
      <c r="AF43" s="154">
        <v>2</v>
      </c>
      <c r="AG43" s="155"/>
      <c r="AH43" s="143">
        <v>283</v>
      </c>
      <c r="AI43" s="143">
        <v>3</v>
      </c>
      <c r="AJ43" s="155"/>
      <c r="AK43" s="154"/>
      <c r="AL43" s="154"/>
      <c r="AM43" s="154"/>
      <c r="AN43" s="143">
        <v>0</v>
      </c>
      <c r="AO43" s="155"/>
      <c r="AP43" s="143" t="s">
        <v>102</v>
      </c>
      <c r="AQ43" s="143">
        <v>1</v>
      </c>
      <c r="AR43" s="125"/>
      <c r="AS43" s="67" t="s">
        <v>280</v>
      </c>
      <c r="AT43" s="67">
        <v>0</v>
      </c>
      <c r="AU43" s="110"/>
      <c r="AW43" s="110"/>
    </row>
    <row r="44" spans="1:49" s="68" customFormat="1" ht="15" x14ac:dyDescent="0.25">
      <c r="A44" s="79">
        <v>204</v>
      </c>
      <c r="B44" s="79" t="s">
        <v>276</v>
      </c>
      <c r="C44" s="77" t="s">
        <v>277</v>
      </c>
      <c r="D44" s="79">
        <v>11</v>
      </c>
      <c r="E44" s="78" t="s">
        <v>348</v>
      </c>
      <c r="F44" s="193"/>
      <c r="G44" s="173" t="s">
        <v>57</v>
      </c>
      <c r="H44" s="153">
        <v>3</v>
      </c>
      <c r="I44" s="168"/>
      <c r="J44" s="145" t="s">
        <v>278</v>
      </c>
      <c r="K44" s="153">
        <v>3</v>
      </c>
      <c r="L44" s="168"/>
      <c r="M44" s="145">
        <v>3</v>
      </c>
      <c r="N44" s="153">
        <v>5</v>
      </c>
      <c r="O44" s="153">
        <v>60</v>
      </c>
      <c r="P44" s="153">
        <v>0</v>
      </c>
      <c r="Q44" s="168"/>
      <c r="R44" s="145">
        <v>3</v>
      </c>
      <c r="S44" s="146">
        <v>3</v>
      </c>
      <c r="T44" s="145">
        <v>100</v>
      </c>
      <c r="U44" s="146">
        <v>2</v>
      </c>
      <c r="V44" s="168"/>
      <c r="W44" s="145" t="s">
        <v>278</v>
      </c>
      <c r="X44" s="146">
        <v>1</v>
      </c>
      <c r="Y44" s="155"/>
      <c r="Z44" s="148">
        <v>0</v>
      </c>
      <c r="AA44" s="148">
        <v>40081</v>
      </c>
      <c r="AB44" s="149">
        <f t="shared" si="2"/>
        <v>0</v>
      </c>
      <c r="AC44" s="143">
        <v>-1</v>
      </c>
      <c r="AD44" s="155"/>
      <c r="AE44" s="150">
        <v>13135</v>
      </c>
      <c r="AF44" s="143">
        <v>-1</v>
      </c>
      <c r="AG44" s="155"/>
      <c r="AH44" s="143">
        <v>236</v>
      </c>
      <c r="AI44" s="143">
        <v>3</v>
      </c>
      <c r="AJ44" s="155"/>
      <c r="AK44" s="154"/>
      <c r="AL44" s="154"/>
      <c r="AM44" s="154"/>
      <c r="AN44" s="143">
        <v>0</v>
      </c>
      <c r="AO44" s="155"/>
      <c r="AP44" s="143" t="s">
        <v>103</v>
      </c>
      <c r="AQ44" s="143">
        <v>0</v>
      </c>
      <c r="AR44" s="125"/>
      <c r="AS44" s="67" t="s">
        <v>280</v>
      </c>
      <c r="AT44" s="67">
        <v>0</v>
      </c>
      <c r="AU44" s="110"/>
      <c r="AW44" s="110"/>
    </row>
    <row r="45" spans="1:49" x14ac:dyDescent="0.25">
      <c r="Z45" s="109"/>
    </row>
  </sheetData>
  <sheetProtection algorithmName="SHA-512" hashValue="bmFlQZ57/D7UXI9wqE3ubivumAEQXXE3gzF8+/INXDGdVBHTb+Dlz4EJRARfZkWmVOI9PDIcFyHMinKzE4NVcA==" saltValue="nwp/Jwk+vvsLdB0E5aKVQw==" spinCount="100000" sheet="1" objects="1" scenarios="1"/>
  <autoFilter ref="G2:H44"/>
  <sortState ref="A3:E40">
    <sortCondition ref="B3"/>
  </sortState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7">
    <dataValidation type="list" allowBlank="1" showInputMessage="1" showErrorMessage="1" sqref="AT3:AT44">
      <formula1>"2,1,0,-1"</formula1>
    </dataValidation>
    <dataValidation type="list" allowBlank="1" showInputMessage="1" showErrorMessage="1" sqref="AI3:AI44 AC3:AC44 AF3:AF44">
      <formula1>"3,2,1,0,-1"</formula1>
    </dataValidation>
    <dataValidation type="list" allowBlank="1" showInputMessage="1" showErrorMessage="1" sqref="X3:X44">
      <formula1>"1,0"</formula1>
    </dataValidation>
    <dataValidation type="list" allowBlank="1" showInputMessage="1" showErrorMessage="1" sqref="U3:U44">
      <formula1>"2,1,0"</formula1>
    </dataValidation>
    <dataValidation type="list" allowBlank="1" showInputMessage="1" showErrorMessage="1" sqref="P3:P44">
      <formula1>"2,0"</formula1>
    </dataValidation>
    <dataValidation type="list" allowBlank="1" showInputMessage="1" showErrorMessage="1" sqref="H22 K3:K44 H31">
      <formula1>"3,-1"</formula1>
    </dataValidation>
    <dataValidation type="list" allowBlank="1" showInputMessage="1" showErrorMessage="1" sqref="AN3:AN44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  <ignoredErrors>
    <ignoredError sqref="D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28"/>
  <sheetViews>
    <sheetView zoomScale="90" zoomScaleNormal="90" workbookViewId="0">
      <selection activeCell="H3" sqref="H3:H4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231" t="s">
        <v>47</v>
      </c>
      <c r="B1" s="233" t="s">
        <v>44</v>
      </c>
      <c r="C1" s="229" t="s">
        <v>52</v>
      </c>
      <c r="D1" s="229" t="s">
        <v>48</v>
      </c>
      <c r="E1" s="229" t="s">
        <v>49</v>
      </c>
      <c r="F1" s="229" t="s">
        <v>129</v>
      </c>
      <c r="G1" s="227" t="s">
        <v>54</v>
      </c>
      <c r="H1" s="228"/>
      <c r="I1" s="228"/>
      <c r="J1" s="228"/>
      <c r="K1" s="228"/>
    </row>
    <row r="2" spans="1:11" ht="27" customHeight="1" thickBot="1" x14ac:dyDescent="0.3">
      <c r="A2" s="232"/>
      <c r="B2" s="234"/>
      <c r="C2" s="230"/>
      <c r="D2" s="230"/>
      <c r="E2" s="230"/>
      <c r="F2" s="230"/>
      <c r="G2" s="3">
        <v>3</v>
      </c>
      <c r="H2" s="3">
        <v>2</v>
      </c>
      <c r="I2" s="3">
        <v>1</v>
      </c>
      <c r="J2" s="3">
        <v>0</v>
      </c>
      <c r="K2" s="3">
        <v>-1</v>
      </c>
    </row>
    <row r="3" spans="1:11" ht="34.9" customHeight="1" x14ac:dyDescent="0.25">
      <c r="A3" s="245" t="s">
        <v>0</v>
      </c>
      <c r="B3" s="247" t="s">
        <v>31</v>
      </c>
      <c r="C3" s="249" t="s">
        <v>135</v>
      </c>
      <c r="D3" s="218" t="s">
        <v>136</v>
      </c>
      <c r="E3" s="218" t="s">
        <v>136</v>
      </c>
      <c r="F3" s="251" t="s">
        <v>137</v>
      </c>
      <c r="G3" s="242" t="s">
        <v>57</v>
      </c>
      <c r="H3" s="241" t="s">
        <v>58</v>
      </c>
      <c r="I3" s="241" t="s">
        <v>138</v>
      </c>
      <c r="J3" s="241" t="s">
        <v>139</v>
      </c>
      <c r="K3" s="241" t="s">
        <v>56</v>
      </c>
    </row>
    <row r="4" spans="1:11" ht="34.9" customHeight="1" thickBot="1" x14ac:dyDescent="0.3">
      <c r="A4" s="246"/>
      <c r="B4" s="248"/>
      <c r="C4" s="250"/>
      <c r="D4" s="219"/>
      <c r="E4" s="219"/>
      <c r="F4" s="252"/>
      <c r="G4" s="243"/>
      <c r="H4" s="244"/>
      <c r="I4" s="244"/>
      <c r="J4" s="244"/>
      <c r="K4" s="244"/>
    </row>
    <row r="5" spans="1:11" ht="19.899999999999999" customHeight="1" x14ac:dyDescent="0.25">
      <c r="A5" s="222" t="s">
        <v>0</v>
      </c>
      <c r="B5" s="216" t="s">
        <v>32</v>
      </c>
      <c r="C5" s="218" t="s">
        <v>130</v>
      </c>
      <c r="D5" s="212"/>
      <c r="E5" s="212"/>
      <c r="F5" s="210"/>
      <c r="G5" s="208"/>
      <c r="H5" s="206"/>
      <c r="I5" s="206"/>
      <c r="J5" s="206"/>
      <c r="K5" s="210"/>
    </row>
    <row r="6" spans="1:11" ht="19.899999999999999" customHeight="1" thickBot="1" x14ac:dyDescent="0.3">
      <c r="A6" s="223"/>
      <c r="B6" s="217"/>
      <c r="C6" s="219"/>
      <c r="D6" s="213"/>
      <c r="E6" s="213"/>
      <c r="F6" s="211"/>
      <c r="G6" s="209"/>
      <c r="H6" s="207"/>
      <c r="I6" s="207"/>
      <c r="J6" s="207"/>
      <c r="K6" s="211"/>
    </row>
    <row r="7" spans="1:11" ht="34.9" customHeight="1" x14ac:dyDescent="0.25">
      <c r="A7" s="224" t="s">
        <v>2</v>
      </c>
      <c r="B7" s="216" t="s">
        <v>33</v>
      </c>
      <c r="C7" s="235" t="s">
        <v>5</v>
      </c>
      <c r="D7" s="235" t="s">
        <v>5</v>
      </c>
      <c r="E7" s="235"/>
      <c r="F7" s="241" t="s">
        <v>24</v>
      </c>
      <c r="G7" s="242" t="s">
        <v>60</v>
      </c>
      <c r="H7" s="241"/>
      <c r="I7" s="241"/>
      <c r="J7" s="241"/>
      <c r="K7" s="220" t="s">
        <v>61</v>
      </c>
    </row>
    <row r="8" spans="1:11" ht="34.9" customHeight="1" thickBot="1" x14ac:dyDescent="0.3">
      <c r="A8" s="238"/>
      <c r="B8" s="239"/>
      <c r="C8" s="240"/>
      <c r="D8" s="236"/>
      <c r="E8" s="236"/>
      <c r="F8" s="237"/>
      <c r="G8" s="243"/>
      <c r="H8" s="244"/>
      <c r="I8" s="244"/>
      <c r="J8" s="244"/>
      <c r="K8" s="221"/>
    </row>
    <row r="9" spans="1:11" ht="34.9" customHeight="1" x14ac:dyDescent="0.25">
      <c r="A9" s="222" t="s">
        <v>6</v>
      </c>
      <c r="B9" s="224" t="s">
        <v>34</v>
      </c>
      <c r="C9" s="218" t="s">
        <v>17</v>
      </c>
      <c r="D9" s="218" t="s">
        <v>9</v>
      </c>
      <c r="E9" s="218" t="s">
        <v>7</v>
      </c>
      <c r="F9" s="220" t="s">
        <v>23</v>
      </c>
      <c r="G9" s="242"/>
      <c r="H9" s="241" t="s">
        <v>62</v>
      </c>
      <c r="I9" s="241"/>
      <c r="J9" s="241" t="s">
        <v>63</v>
      </c>
      <c r="K9" s="220"/>
    </row>
    <row r="10" spans="1:11" ht="34.9" customHeight="1" thickBot="1" x14ac:dyDescent="0.3">
      <c r="A10" s="223"/>
      <c r="B10" s="225"/>
      <c r="C10" s="219"/>
      <c r="D10" s="219"/>
      <c r="E10" s="219"/>
      <c r="F10" s="221"/>
      <c r="G10" s="243"/>
      <c r="H10" s="244"/>
      <c r="I10" s="244"/>
      <c r="J10" s="244"/>
      <c r="K10" s="221"/>
    </row>
    <row r="11" spans="1:11" ht="34.9" customHeight="1" x14ac:dyDescent="0.25">
      <c r="A11" s="222" t="s">
        <v>6</v>
      </c>
      <c r="B11" s="224" t="s">
        <v>35</v>
      </c>
      <c r="C11" s="218" t="s">
        <v>16</v>
      </c>
      <c r="D11" s="218" t="s">
        <v>8</v>
      </c>
      <c r="E11" s="218" t="s">
        <v>10</v>
      </c>
      <c r="F11" s="220" t="s">
        <v>23</v>
      </c>
      <c r="G11" s="242"/>
      <c r="H11" s="241" t="s">
        <v>57</v>
      </c>
      <c r="I11" s="241" t="s">
        <v>58</v>
      </c>
      <c r="J11" s="241" t="s">
        <v>64</v>
      </c>
      <c r="K11" s="220"/>
    </row>
    <row r="12" spans="1:11" ht="34.9" customHeight="1" thickBot="1" x14ac:dyDescent="0.3">
      <c r="A12" s="223"/>
      <c r="B12" s="225"/>
      <c r="C12" s="219"/>
      <c r="D12" s="219"/>
      <c r="E12" s="219"/>
      <c r="F12" s="221"/>
      <c r="G12" s="243"/>
      <c r="H12" s="244"/>
      <c r="I12" s="244"/>
      <c r="J12" s="244"/>
      <c r="K12" s="221"/>
    </row>
    <row r="13" spans="1:11" ht="34.9" customHeight="1" x14ac:dyDescent="0.25">
      <c r="A13" s="222" t="s">
        <v>6</v>
      </c>
      <c r="B13" s="224" t="s">
        <v>36</v>
      </c>
      <c r="C13" s="218" t="s">
        <v>3</v>
      </c>
      <c r="D13" s="218" t="s">
        <v>11</v>
      </c>
      <c r="E13" s="218"/>
      <c r="F13" s="220" t="s">
        <v>25</v>
      </c>
      <c r="G13" s="242"/>
      <c r="H13" s="241"/>
      <c r="I13" s="241" t="s">
        <v>60</v>
      </c>
      <c r="J13" s="241" t="s">
        <v>61</v>
      </c>
      <c r="K13" s="220"/>
    </row>
    <row r="14" spans="1:11" ht="34.9" customHeight="1" thickBot="1" x14ac:dyDescent="0.3">
      <c r="A14" s="223"/>
      <c r="B14" s="225"/>
      <c r="C14" s="219"/>
      <c r="D14" s="219"/>
      <c r="E14" s="219"/>
      <c r="F14" s="221"/>
      <c r="G14" s="243"/>
      <c r="H14" s="244"/>
      <c r="I14" s="244"/>
      <c r="J14" s="244"/>
      <c r="K14" s="221"/>
    </row>
    <row r="15" spans="1:11" ht="34.9" customHeight="1" x14ac:dyDescent="0.25">
      <c r="A15" s="222" t="s">
        <v>6</v>
      </c>
      <c r="B15" s="224" t="s">
        <v>37</v>
      </c>
      <c r="C15" s="218" t="s">
        <v>12</v>
      </c>
      <c r="D15" s="218" t="s">
        <v>13</v>
      </c>
      <c r="E15" s="218" t="s">
        <v>14</v>
      </c>
      <c r="F15" s="220" t="s">
        <v>26</v>
      </c>
      <c r="G15" s="242" t="s">
        <v>65</v>
      </c>
      <c r="H15" s="241" t="s">
        <v>66</v>
      </c>
      <c r="I15" s="241" t="s">
        <v>67</v>
      </c>
      <c r="J15" s="241" t="s">
        <v>68</v>
      </c>
      <c r="K15" s="220" t="s">
        <v>69</v>
      </c>
    </row>
    <row r="16" spans="1:11" ht="34.9" customHeight="1" thickBot="1" x14ac:dyDescent="0.3">
      <c r="A16" s="223"/>
      <c r="B16" s="225"/>
      <c r="C16" s="219"/>
      <c r="D16" s="219"/>
      <c r="E16" s="219"/>
      <c r="F16" s="221"/>
      <c r="G16" s="243"/>
      <c r="H16" s="244"/>
      <c r="I16" s="244"/>
      <c r="J16" s="244"/>
      <c r="K16" s="221"/>
    </row>
    <row r="17" spans="1:13" ht="34.9" customHeight="1" x14ac:dyDescent="0.25">
      <c r="A17" s="222" t="s">
        <v>6</v>
      </c>
      <c r="B17" s="224" t="s">
        <v>38</v>
      </c>
      <c r="C17" s="218" t="s">
        <v>15</v>
      </c>
      <c r="D17" s="218" t="s">
        <v>141</v>
      </c>
      <c r="E17" s="218"/>
      <c r="F17" s="220" t="s">
        <v>27</v>
      </c>
      <c r="G17" s="242" t="s">
        <v>70</v>
      </c>
      <c r="H17" s="241" t="s">
        <v>71</v>
      </c>
      <c r="I17" s="241" t="s">
        <v>72</v>
      </c>
      <c r="J17" s="241" t="s">
        <v>73</v>
      </c>
      <c r="K17" s="220" t="s">
        <v>74</v>
      </c>
    </row>
    <row r="18" spans="1:13" ht="34.9" customHeight="1" thickBot="1" x14ac:dyDescent="0.3">
      <c r="A18" s="223"/>
      <c r="B18" s="225"/>
      <c r="C18" s="219"/>
      <c r="D18" s="219"/>
      <c r="E18" s="219"/>
      <c r="F18" s="221"/>
      <c r="G18" s="243"/>
      <c r="H18" s="244"/>
      <c r="I18" s="244"/>
      <c r="J18" s="244"/>
      <c r="K18" s="221"/>
    </row>
    <row r="19" spans="1:13" ht="64.900000000000006" customHeight="1" x14ac:dyDescent="0.25">
      <c r="A19" s="238" t="s">
        <v>6</v>
      </c>
      <c r="B19" s="238" t="s">
        <v>39</v>
      </c>
      <c r="C19" s="226" t="s">
        <v>18</v>
      </c>
      <c r="D19" s="218" t="s">
        <v>50</v>
      </c>
      <c r="E19" s="226"/>
      <c r="F19" s="237" t="s">
        <v>28</v>
      </c>
      <c r="G19" s="242" t="s">
        <v>75</v>
      </c>
      <c r="H19" s="241" t="s">
        <v>76</v>
      </c>
      <c r="I19" s="241" t="s">
        <v>77</v>
      </c>
      <c r="J19" s="241" t="s">
        <v>78</v>
      </c>
      <c r="K19" s="220" t="s">
        <v>79</v>
      </c>
    </row>
    <row r="20" spans="1:13" ht="64.900000000000006" customHeight="1" thickBot="1" x14ac:dyDescent="0.3">
      <c r="A20" s="238"/>
      <c r="B20" s="238"/>
      <c r="C20" s="226"/>
      <c r="D20" s="219"/>
      <c r="E20" s="226"/>
      <c r="F20" s="237"/>
      <c r="G20" s="243"/>
      <c r="H20" s="244"/>
      <c r="I20" s="244"/>
      <c r="J20" s="244"/>
      <c r="K20" s="221"/>
    </row>
    <row r="21" spans="1:13" ht="42" customHeight="1" x14ac:dyDescent="0.25">
      <c r="A21" s="214" t="s">
        <v>4</v>
      </c>
      <c r="B21" s="216" t="s">
        <v>40</v>
      </c>
      <c r="C21" s="218" t="s">
        <v>19</v>
      </c>
      <c r="D21" s="218" t="s">
        <v>93</v>
      </c>
      <c r="E21" s="218" t="s">
        <v>51</v>
      </c>
      <c r="F21" s="220" t="s">
        <v>29</v>
      </c>
      <c r="G21" s="242" t="s">
        <v>59</v>
      </c>
      <c r="H21" s="241" t="s">
        <v>55</v>
      </c>
      <c r="I21" s="241" t="s">
        <v>99</v>
      </c>
      <c r="J21" s="241" t="s">
        <v>100</v>
      </c>
      <c r="K21" s="220"/>
    </row>
    <row r="22" spans="1:13" ht="42" customHeight="1" thickBot="1" x14ac:dyDescent="0.3">
      <c r="A22" s="215"/>
      <c r="B22" s="217"/>
      <c r="C22" s="219"/>
      <c r="D22" s="219"/>
      <c r="E22" s="219"/>
      <c r="F22" s="221"/>
      <c r="G22" s="243"/>
      <c r="H22" s="244"/>
      <c r="I22" s="244"/>
      <c r="J22" s="244"/>
      <c r="K22" s="221"/>
    </row>
    <row r="23" spans="1:13" ht="19.899999999999999" customHeight="1" x14ac:dyDescent="0.25">
      <c r="A23" s="214" t="s">
        <v>4</v>
      </c>
      <c r="B23" s="216" t="s">
        <v>41</v>
      </c>
      <c r="C23" s="218" t="s">
        <v>140</v>
      </c>
      <c r="D23" s="212"/>
      <c r="E23" s="212"/>
      <c r="F23" s="210"/>
      <c r="G23" s="208"/>
      <c r="H23" s="206"/>
      <c r="I23" s="206"/>
      <c r="J23" s="206"/>
      <c r="K23" s="210"/>
    </row>
    <row r="24" spans="1:13" ht="19.899999999999999" customHeight="1" thickBot="1" x14ac:dyDescent="0.3">
      <c r="A24" s="215"/>
      <c r="B24" s="217"/>
      <c r="C24" s="219"/>
      <c r="D24" s="213"/>
      <c r="E24" s="213"/>
      <c r="F24" s="211"/>
      <c r="G24" s="209"/>
      <c r="H24" s="207"/>
      <c r="I24" s="207"/>
      <c r="J24" s="207"/>
      <c r="K24" s="211"/>
    </row>
    <row r="25" spans="1:13" ht="19.899999999999999" customHeight="1" thickBot="1" x14ac:dyDescent="0.3">
      <c r="A25" s="214" t="s">
        <v>4</v>
      </c>
      <c r="B25" s="216" t="s">
        <v>42</v>
      </c>
      <c r="C25" s="218" t="s">
        <v>20</v>
      </c>
      <c r="D25" s="218" t="s">
        <v>21</v>
      </c>
      <c r="E25" s="218"/>
      <c r="F25" s="220" t="s">
        <v>26</v>
      </c>
      <c r="G25" s="242" t="s">
        <v>108</v>
      </c>
      <c r="H25" s="241" t="s">
        <v>101</v>
      </c>
      <c r="I25" s="241" t="s">
        <v>102</v>
      </c>
      <c r="J25" s="241" t="s">
        <v>103</v>
      </c>
      <c r="K25" s="220"/>
    </row>
    <row r="26" spans="1:13" ht="19.899999999999999" customHeight="1" thickBot="1" x14ac:dyDescent="0.3">
      <c r="A26" s="215"/>
      <c r="B26" s="217"/>
      <c r="C26" s="219"/>
      <c r="D26" s="219"/>
      <c r="E26" s="219"/>
      <c r="F26" s="221"/>
      <c r="G26" s="243"/>
      <c r="H26" s="244"/>
      <c r="I26" s="244"/>
      <c r="J26" s="244"/>
      <c r="K26" s="221"/>
      <c r="M26" s="177" t="s">
        <v>102</v>
      </c>
    </row>
    <row r="27" spans="1:13" ht="45" customHeight="1" thickBot="1" x14ac:dyDescent="0.3">
      <c r="A27" s="222" t="s">
        <v>1</v>
      </c>
      <c r="B27" s="224" t="s">
        <v>43</v>
      </c>
      <c r="C27" s="218" t="s">
        <v>22</v>
      </c>
      <c r="D27" s="218" t="s">
        <v>22</v>
      </c>
      <c r="E27" s="218"/>
      <c r="F27" s="220" t="s">
        <v>30</v>
      </c>
      <c r="G27" s="242"/>
      <c r="H27" s="241" t="s">
        <v>104</v>
      </c>
      <c r="I27" s="241" t="s">
        <v>105</v>
      </c>
      <c r="J27" s="241" t="s">
        <v>106</v>
      </c>
      <c r="K27" s="220" t="s">
        <v>107</v>
      </c>
      <c r="M27" s="178"/>
    </row>
    <row r="28" spans="1:13" ht="45" customHeight="1" thickBot="1" x14ac:dyDescent="0.3">
      <c r="A28" s="223"/>
      <c r="B28" s="225"/>
      <c r="C28" s="219"/>
      <c r="D28" s="219"/>
      <c r="E28" s="219"/>
      <c r="F28" s="221"/>
      <c r="G28" s="243"/>
      <c r="H28" s="244"/>
      <c r="I28" s="244"/>
      <c r="J28" s="244"/>
      <c r="K28" s="221"/>
    </row>
  </sheetData>
  <mergeCells count="150"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</mergeCells>
  <phoneticPr fontId="8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48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A2" sqref="A2:C13"/>
    </sheetView>
  </sheetViews>
  <sheetFormatPr defaultColWidth="8.85546875" defaultRowHeight="14.25" customHeight="1" x14ac:dyDescent="0.2"/>
  <cols>
    <col min="1" max="1" width="17.7109375" style="9" bestFit="1" customWidth="1"/>
    <col min="2" max="2" width="20.7109375" style="9" customWidth="1"/>
    <col min="3" max="3" width="19.85546875" style="9" customWidth="1"/>
    <col min="4" max="4" width="7" style="9" customWidth="1"/>
    <col min="5" max="5" width="50.7109375" style="9" customWidth="1"/>
    <col min="6" max="6" width="50.7109375" style="34" customWidth="1"/>
    <col min="7" max="7" width="13.42578125" style="9" bestFit="1" customWidth="1"/>
    <col min="8" max="8" width="16.7109375" style="9" bestFit="1" customWidth="1"/>
    <col min="9" max="16384" width="8.85546875" style="9"/>
  </cols>
  <sheetData>
    <row r="1" spans="1:8" s="6" customFormat="1" ht="30" customHeight="1" thickBot="1" x14ac:dyDescent="0.25">
      <c r="A1" s="4" t="s">
        <v>143</v>
      </c>
      <c r="B1" s="375" t="s">
        <v>144</v>
      </c>
      <c r="C1" s="375"/>
      <c r="D1" s="5" t="s">
        <v>145</v>
      </c>
      <c r="E1" s="5" t="s">
        <v>146</v>
      </c>
      <c r="F1" s="5" t="s">
        <v>147</v>
      </c>
      <c r="G1" s="5" t="s">
        <v>148</v>
      </c>
      <c r="H1" s="5" t="s">
        <v>149</v>
      </c>
    </row>
    <row r="2" spans="1:8" ht="14.25" customHeight="1" x14ac:dyDescent="0.2">
      <c r="A2" s="320" t="s">
        <v>150</v>
      </c>
      <c r="B2" s="321"/>
      <c r="C2" s="321"/>
      <c r="D2" s="264">
        <v>1</v>
      </c>
      <c r="E2" s="307" t="s">
        <v>151</v>
      </c>
      <c r="F2" s="368"/>
      <c r="G2" s="7" t="s">
        <v>152</v>
      </c>
      <c r="H2" s="8" t="s">
        <v>153</v>
      </c>
    </row>
    <row r="3" spans="1:8" ht="14.25" customHeight="1" x14ac:dyDescent="0.2">
      <c r="A3" s="324"/>
      <c r="B3" s="325"/>
      <c r="C3" s="325"/>
      <c r="D3" s="256"/>
      <c r="E3" s="257"/>
      <c r="F3" s="281"/>
      <c r="G3" s="10" t="s">
        <v>154</v>
      </c>
      <c r="H3" s="11">
        <v>0</v>
      </c>
    </row>
    <row r="4" spans="1:8" ht="14.25" customHeight="1" x14ac:dyDescent="0.2">
      <c r="A4" s="324"/>
      <c r="B4" s="325"/>
      <c r="C4" s="325"/>
      <c r="D4" s="256"/>
      <c r="E4" s="257"/>
      <c r="F4" s="281"/>
      <c r="G4" s="12" t="s">
        <v>155</v>
      </c>
      <c r="H4" s="11">
        <v>-1</v>
      </c>
    </row>
    <row r="5" spans="1:8" ht="14.25" customHeight="1" x14ac:dyDescent="0.2">
      <c r="A5" s="324"/>
      <c r="B5" s="325"/>
      <c r="C5" s="325"/>
      <c r="D5" s="256">
        <v>3</v>
      </c>
      <c r="E5" s="376" t="s">
        <v>156</v>
      </c>
      <c r="F5" s="281"/>
      <c r="G5" s="12" t="s">
        <v>152</v>
      </c>
      <c r="H5" s="13" t="s">
        <v>153</v>
      </c>
    </row>
    <row r="6" spans="1:8" ht="14.25" customHeight="1" x14ac:dyDescent="0.2">
      <c r="A6" s="324"/>
      <c r="B6" s="325"/>
      <c r="C6" s="325"/>
      <c r="D6" s="256"/>
      <c r="E6" s="281"/>
      <c r="F6" s="281"/>
      <c r="G6" s="10" t="s">
        <v>154</v>
      </c>
      <c r="H6" s="11">
        <v>0</v>
      </c>
    </row>
    <row r="7" spans="1:8" ht="14.25" customHeight="1" x14ac:dyDescent="0.2">
      <c r="A7" s="324"/>
      <c r="B7" s="325"/>
      <c r="C7" s="325"/>
      <c r="D7" s="256"/>
      <c r="E7" s="281"/>
      <c r="F7" s="281"/>
      <c r="G7" s="12" t="s">
        <v>155</v>
      </c>
      <c r="H7" s="11">
        <v>-1</v>
      </c>
    </row>
    <row r="8" spans="1:8" ht="14.25" customHeight="1" x14ac:dyDescent="0.2">
      <c r="A8" s="324"/>
      <c r="B8" s="325"/>
      <c r="C8" s="325"/>
      <c r="D8" s="256">
        <v>5</v>
      </c>
      <c r="E8" s="257" t="s">
        <v>157</v>
      </c>
      <c r="F8" s="281"/>
      <c r="G8" s="12" t="s">
        <v>152</v>
      </c>
      <c r="H8" s="13" t="s">
        <v>153</v>
      </c>
    </row>
    <row r="9" spans="1:8" ht="14.25" customHeight="1" x14ac:dyDescent="0.2">
      <c r="A9" s="324"/>
      <c r="B9" s="325"/>
      <c r="C9" s="325"/>
      <c r="D9" s="256"/>
      <c r="E9" s="257"/>
      <c r="F9" s="281"/>
      <c r="G9" s="10" t="s">
        <v>154</v>
      </c>
      <c r="H9" s="11">
        <v>0</v>
      </c>
    </row>
    <row r="10" spans="1:8" ht="14.25" customHeight="1" x14ac:dyDescent="0.2">
      <c r="A10" s="324"/>
      <c r="B10" s="325"/>
      <c r="C10" s="325"/>
      <c r="D10" s="256"/>
      <c r="E10" s="257"/>
      <c r="F10" s="281"/>
      <c r="G10" s="12" t="s">
        <v>155</v>
      </c>
      <c r="H10" s="11">
        <v>-1</v>
      </c>
    </row>
    <row r="11" spans="1:8" ht="14.25" customHeight="1" x14ac:dyDescent="0.2">
      <c r="A11" s="324"/>
      <c r="B11" s="325"/>
      <c r="C11" s="325"/>
      <c r="D11" s="205">
        <v>6</v>
      </c>
      <c r="E11" s="295" t="s">
        <v>158</v>
      </c>
      <c r="F11" s="366"/>
      <c r="G11" s="12" t="s">
        <v>152</v>
      </c>
      <c r="H11" s="13" t="s">
        <v>153</v>
      </c>
    </row>
    <row r="12" spans="1:8" ht="14.25" customHeight="1" x14ac:dyDescent="0.2">
      <c r="A12" s="324"/>
      <c r="B12" s="325"/>
      <c r="C12" s="325"/>
      <c r="D12" s="203"/>
      <c r="E12" s="296"/>
      <c r="F12" s="366"/>
      <c r="G12" s="10" t="s">
        <v>154</v>
      </c>
      <c r="H12" s="11">
        <v>0</v>
      </c>
    </row>
    <row r="13" spans="1:8" ht="14.25" customHeight="1" thickBot="1" x14ac:dyDescent="0.25">
      <c r="A13" s="324"/>
      <c r="B13" s="325"/>
      <c r="C13" s="325"/>
      <c r="D13" s="203"/>
      <c r="E13" s="296"/>
      <c r="F13" s="366"/>
      <c r="G13" s="12" t="s">
        <v>155</v>
      </c>
      <c r="H13" s="11">
        <v>-1</v>
      </c>
    </row>
    <row r="14" spans="1:8" ht="25.15" customHeight="1" thickBot="1" x14ac:dyDescent="0.25">
      <c r="A14" s="372" t="s">
        <v>159</v>
      </c>
      <c r="B14" s="373"/>
      <c r="C14" s="374"/>
      <c r="D14" s="14"/>
      <c r="E14" s="15" t="s">
        <v>160</v>
      </c>
      <c r="F14" s="16"/>
      <c r="G14" s="17"/>
      <c r="H14" s="18"/>
    </row>
    <row r="15" spans="1:8" ht="25.15" customHeight="1" thickBot="1" x14ac:dyDescent="0.25">
      <c r="A15" s="372" t="s">
        <v>161</v>
      </c>
      <c r="B15" s="373"/>
      <c r="C15" s="374"/>
      <c r="D15" s="14"/>
      <c r="E15" s="15" t="s">
        <v>160</v>
      </c>
      <c r="F15" s="16"/>
      <c r="G15" s="17"/>
      <c r="H15" s="18"/>
    </row>
    <row r="16" spans="1:8" ht="14.25" customHeight="1" x14ac:dyDescent="0.2">
      <c r="A16" s="353" t="s">
        <v>162</v>
      </c>
      <c r="B16" s="354"/>
      <c r="C16" s="355"/>
      <c r="D16" s="330">
        <v>1</v>
      </c>
      <c r="E16" s="362" t="s">
        <v>163</v>
      </c>
      <c r="F16" s="365"/>
      <c r="G16" s="7" t="s">
        <v>152</v>
      </c>
      <c r="H16" s="8" t="s">
        <v>153</v>
      </c>
    </row>
    <row r="17" spans="1:8" ht="14.25" customHeight="1" x14ac:dyDescent="0.2">
      <c r="A17" s="356"/>
      <c r="B17" s="357"/>
      <c r="C17" s="358"/>
      <c r="D17" s="203"/>
      <c r="E17" s="363"/>
      <c r="F17" s="366"/>
      <c r="G17" s="10" t="s">
        <v>154</v>
      </c>
      <c r="H17" s="11">
        <v>0</v>
      </c>
    </row>
    <row r="18" spans="1:8" ht="14.25" customHeight="1" thickBot="1" x14ac:dyDescent="0.25">
      <c r="A18" s="359"/>
      <c r="B18" s="360"/>
      <c r="C18" s="361"/>
      <c r="D18" s="314"/>
      <c r="E18" s="364"/>
      <c r="F18" s="367"/>
      <c r="G18" s="19" t="s">
        <v>155</v>
      </c>
      <c r="H18" s="20">
        <v>-1</v>
      </c>
    </row>
    <row r="19" spans="1:8" ht="14.25" customHeight="1" x14ac:dyDescent="0.2">
      <c r="A19" s="353" t="s">
        <v>164</v>
      </c>
      <c r="B19" s="354"/>
      <c r="C19" s="355"/>
      <c r="D19" s="330">
        <v>1</v>
      </c>
      <c r="E19" s="331" t="s">
        <v>165</v>
      </c>
      <c r="F19" s="368"/>
      <c r="G19" s="7" t="s">
        <v>152</v>
      </c>
      <c r="H19" s="8" t="s">
        <v>153</v>
      </c>
    </row>
    <row r="20" spans="1:8" ht="14.25" customHeight="1" x14ac:dyDescent="0.2">
      <c r="A20" s="356"/>
      <c r="B20" s="357"/>
      <c r="C20" s="358"/>
      <c r="D20" s="203"/>
      <c r="E20" s="309"/>
      <c r="F20" s="281"/>
      <c r="G20" s="10" t="s">
        <v>154</v>
      </c>
      <c r="H20" s="11">
        <v>0</v>
      </c>
    </row>
    <row r="21" spans="1:8" ht="14.25" customHeight="1" x14ac:dyDescent="0.2">
      <c r="A21" s="356"/>
      <c r="B21" s="357"/>
      <c r="C21" s="358"/>
      <c r="D21" s="204"/>
      <c r="E21" s="310"/>
      <c r="F21" s="281"/>
      <c r="G21" s="12" t="s">
        <v>155</v>
      </c>
      <c r="H21" s="11">
        <v>-1</v>
      </c>
    </row>
    <row r="22" spans="1:8" ht="14.25" customHeight="1" x14ac:dyDescent="0.2">
      <c r="A22" s="356"/>
      <c r="B22" s="357"/>
      <c r="C22" s="358"/>
      <c r="D22" s="369">
        <v>2</v>
      </c>
      <c r="E22" s="281" t="s">
        <v>166</v>
      </c>
      <c r="F22" s="281"/>
      <c r="G22" s="21" t="s">
        <v>152</v>
      </c>
      <c r="H22" s="22" t="s">
        <v>153</v>
      </c>
    </row>
    <row r="23" spans="1:8" ht="14.25" customHeight="1" x14ac:dyDescent="0.2">
      <c r="A23" s="356"/>
      <c r="B23" s="357"/>
      <c r="C23" s="358"/>
      <c r="D23" s="370"/>
      <c r="E23" s="281"/>
      <c r="F23" s="281"/>
      <c r="G23" s="10" t="s">
        <v>154</v>
      </c>
      <c r="H23" s="11">
        <v>0</v>
      </c>
    </row>
    <row r="24" spans="1:8" ht="14.25" customHeight="1" x14ac:dyDescent="0.2">
      <c r="A24" s="356"/>
      <c r="B24" s="357"/>
      <c r="C24" s="358"/>
      <c r="D24" s="370"/>
      <c r="E24" s="281"/>
      <c r="F24" s="281"/>
      <c r="G24" s="12" t="s">
        <v>155</v>
      </c>
      <c r="H24" s="11">
        <v>-1</v>
      </c>
    </row>
    <row r="25" spans="1:8" ht="14.25" customHeight="1" x14ac:dyDescent="0.2">
      <c r="A25" s="356"/>
      <c r="B25" s="357"/>
      <c r="C25" s="358"/>
      <c r="D25" s="256">
        <v>3</v>
      </c>
      <c r="E25" s="281" t="s">
        <v>167</v>
      </c>
      <c r="F25" s="281"/>
      <c r="G25" s="21" t="s">
        <v>152</v>
      </c>
      <c r="H25" s="22" t="s">
        <v>153</v>
      </c>
    </row>
    <row r="26" spans="1:8" ht="14.25" customHeight="1" x14ac:dyDescent="0.2">
      <c r="A26" s="356"/>
      <c r="B26" s="357"/>
      <c r="C26" s="358"/>
      <c r="D26" s="256"/>
      <c r="E26" s="281"/>
      <c r="F26" s="281"/>
      <c r="G26" s="10" t="s">
        <v>154</v>
      </c>
      <c r="H26" s="11">
        <v>0</v>
      </c>
    </row>
    <row r="27" spans="1:8" ht="14.25" customHeight="1" thickBot="1" x14ac:dyDescent="0.25">
      <c r="A27" s="359"/>
      <c r="B27" s="360"/>
      <c r="C27" s="361"/>
      <c r="D27" s="275"/>
      <c r="E27" s="371"/>
      <c r="F27" s="371"/>
      <c r="G27" s="19" t="s">
        <v>155</v>
      </c>
      <c r="H27" s="20">
        <v>-1</v>
      </c>
    </row>
    <row r="28" spans="1:8" ht="30" customHeight="1" x14ac:dyDescent="0.2">
      <c r="A28" s="335" t="s">
        <v>168</v>
      </c>
      <c r="B28" s="336"/>
      <c r="C28" s="337"/>
      <c r="D28" s="204">
        <v>1</v>
      </c>
      <c r="E28" s="351" t="s">
        <v>169</v>
      </c>
      <c r="F28" s="351" t="s">
        <v>170</v>
      </c>
      <c r="G28" s="21" t="s">
        <v>152</v>
      </c>
      <c r="H28" s="22" t="s">
        <v>153</v>
      </c>
    </row>
    <row r="29" spans="1:8" ht="30" customHeight="1" x14ac:dyDescent="0.2">
      <c r="A29" s="345"/>
      <c r="B29" s="346"/>
      <c r="C29" s="347"/>
      <c r="D29" s="256"/>
      <c r="E29" s="278"/>
      <c r="F29" s="278"/>
      <c r="G29" s="10" t="s">
        <v>154</v>
      </c>
      <c r="H29" s="11">
        <v>0</v>
      </c>
    </row>
    <row r="30" spans="1:8" ht="30" customHeight="1" x14ac:dyDescent="0.2">
      <c r="A30" s="345"/>
      <c r="B30" s="346"/>
      <c r="C30" s="347"/>
      <c r="D30" s="256"/>
      <c r="E30" s="278"/>
      <c r="F30" s="278"/>
      <c r="G30" s="12" t="s">
        <v>155</v>
      </c>
      <c r="H30" s="11">
        <v>-1</v>
      </c>
    </row>
    <row r="31" spans="1:8" ht="30" customHeight="1" x14ac:dyDescent="0.2">
      <c r="A31" s="348"/>
      <c r="B31" s="349"/>
      <c r="C31" s="350"/>
      <c r="D31" s="256">
        <v>2</v>
      </c>
      <c r="E31" s="278" t="s">
        <v>171</v>
      </c>
      <c r="F31" s="278" t="s">
        <v>172</v>
      </c>
      <c r="G31" s="12" t="s">
        <v>152</v>
      </c>
      <c r="H31" s="13" t="s">
        <v>153</v>
      </c>
    </row>
    <row r="32" spans="1:8" ht="30" customHeight="1" x14ac:dyDescent="0.2">
      <c r="A32" s="341" t="s">
        <v>173</v>
      </c>
      <c r="B32" s="342"/>
      <c r="C32" s="342"/>
      <c r="D32" s="256"/>
      <c r="E32" s="278"/>
      <c r="F32" s="278"/>
      <c r="G32" s="10" t="s">
        <v>154</v>
      </c>
      <c r="H32" s="11">
        <v>0</v>
      </c>
    </row>
    <row r="33" spans="1:8" ht="30" customHeight="1" x14ac:dyDescent="0.2">
      <c r="A33" s="341"/>
      <c r="B33" s="342"/>
      <c r="C33" s="342"/>
      <c r="D33" s="256"/>
      <c r="E33" s="278"/>
      <c r="F33" s="278"/>
      <c r="G33" s="12" t="s">
        <v>155</v>
      </c>
      <c r="H33" s="11">
        <v>-1</v>
      </c>
    </row>
    <row r="34" spans="1:8" ht="30" customHeight="1" x14ac:dyDescent="0.2">
      <c r="A34" s="341" t="s">
        <v>174</v>
      </c>
      <c r="B34" s="342"/>
      <c r="C34" s="342"/>
      <c r="D34" s="256">
        <v>3</v>
      </c>
      <c r="E34" s="278" t="s">
        <v>175</v>
      </c>
      <c r="F34" s="278" t="s">
        <v>176</v>
      </c>
      <c r="G34" s="12" t="s">
        <v>152</v>
      </c>
      <c r="H34" s="13" t="s">
        <v>153</v>
      </c>
    </row>
    <row r="35" spans="1:8" ht="30" customHeight="1" x14ac:dyDescent="0.2">
      <c r="A35" s="341"/>
      <c r="B35" s="342"/>
      <c r="C35" s="342"/>
      <c r="D35" s="256"/>
      <c r="E35" s="278"/>
      <c r="F35" s="278"/>
      <c r="G35" s="10" t="s">
        <v>154</v>
      </c>
      <c r="H35" s="11">
        <v>0</v>
      </c>
    </row>
    <row r="36" spans="1:8" ht="30" customHeight="1" x14ac:dyDescent="0.2">
      <c r="A36" s="341" t="s">
        <v>177</v>
      </c>
      <c r="B36" s="343"/>
      <c r="C36" s="344"/>
      <c r="D36" s="256"/>
      <c r="E36" s="278"/>
      <c r="F36" s="278"/>
      <c r="G36" s="12" t="s">
        <v>155</v>
      </c>
      <c r="H36" s="11">
        <v>-1</v>
      </c>
    </row>
    <row r="37" spans="1:8" ht="30" customHeight="1" x14ac:dyDescent="0.2">
      <c r="A37" s="23"/>
      <c r="B37" s="24"/>
      <c r="C37" s="24"/>
      <c r="D37" s="256">
        <v>4</v>
      </c>
      <c r="E37" s="278" t="s">
        <v>178</v>
      </c>
      <c r="F37" s="278" t="s">
        <v>179</v>
      </c>
      <c r="G37" s="279" t="s">
        <v>180</v>
      </c>
      <c r="H37" s="298" t="s">
        <v>181</v>
      </c>
    </row>
    <row r="38" spans="1:8" ht="30" customHeight="1" x14ac:dyDescent="0.2">
      <c r="A38" s="335"/>
      <c r="B38" s="336"/>
      <c r="C38" s="337"/>
      <c r="D38" s="256"/>
      <c r="E38" s="278"/>
      <c r="F38" s="278"/>
      <c r="G38" s="279"/>
      <c r="H38" s="298"/>
    </row>
    <row r="39" spans="1:8" ht="30" customHeight="1" thickBot="1" x14ac:dyDescent="0.25">
      <c r="A39" s="338"/>
      <c r="B39" s="339"/>
      <c r="C39" s="340"/>
      <c r="D39" s="275"/>
      <c r="E39" s="352"/>
      <c r="F39" s="352"/>
      <c r="G39" s="333"/>
      <c r="H39" s="334"/>
    </row>
    <row r="40" spans="1:8" ht="14.25" customHeight="1" x14ac:dyDescent="0.2">
      <c r="A40" s="320" t="s">
        <v>182</v>
      </c>
      <c r="B40" s="321"/>
      <c r="C40" s="321"/>
      <c r="D40" s="330">
        <v>1</v>
      </c>
      <c r="E40" s="331" t="s">
        <v>183</v>
      </c>
      <c r="F40" s="332"/>
      <c r="G40" s="7" t="s">
        <v>152</v>
      </c>
      <c r="H40" s="8" t="s">
        <v>153</v>
      </c>
    </row>
    <row r="41" spans="1:8" ht="14.25" customHeight="1" x14ac:dyDescent="0.2">
      <c r="A41" s="322"/>
      <c r="B41" s="323"/>
      <c r="C41" s="323"/>
      <c r="D41" s="203"/>
      <c r="E41" s="309"/>
      <c r="F41" s="312"/>
      <c r="G41" s="10" t="s">
        <v>154</v>
      </c>
      <c r="H41" s="11">
        <v>0</v>
      </c>
    </row>
    <row r="42" spans="1:8" ht="14.25" customHeight="1" x14ac:dyDescent="0.2">
      <c r="A42" s="322"/>
      <c r="B42" s="323"/>
      <c r="C42" s="323"/>
      <c r="D42" s="204"/>
      <c r="E42" s="310"/>
      <c r="F42" s="313"/>
      <c r="G42" s="12" t="s">
        <v>155</v>
      </c>
      <c r="H42" s="11">
        <v>-1</v>
      </c>
    </row>
    <row r="43" spans="1:8" ht="14.25" customHeight="1" x14ac:dyDescent="0.2">
      <c r="A43" s="324"/>
      <c r="B43" s="325"/>
      <c r="C43" s="325"/>
      <c r="D43" s="205">
        <v>2</v>
      </c>
      <c r="E43" s="308" t="s">
        <v>184</v>
      </c>
      <c r="F43" s="311"/>
      <c r="G43" s="12" t="s">
        <v>152</v>
      </c>
      <c r="H43" s="13" t="s">
        <v>153</v>
      </c>
    </row>
    <row r="44" spans="1:8" ht="14.25" customHeight="1" x14ac:dyDescent="0.2">
      <c r="A44" s="324"/>
      <c r="B44" s="325"/>
      <c r="C44" s="325"/>
      <c r="D44" s="203"/>
      <c r="E44" s="309"/>
      <c r="F44" s="312"/>
      <c r="G44" s="10" t="s">
        <v>154</v>
      </c>
      <c r="H44" s="11">
        <v>0</v>
      </c>
    </row>
    <row r="45" spans="1:8" ht="14.25" customHeight="1" x14ac:dyDescent="0.2">
      <c r="A45" s="324"/>
      <c r="B45" s="325"/>
      <c r="C45" s="325"/>
      <c r="D45" s="204"/>
      <c r="E45" s="310"/>
      <c r="F45" s="313"/>
      <c r="G45" s="12" t="s">
        <v>155</v>
      </c>
      <c r="H45" s="11">
        <v>-1</v>
      </c>
    </row>
    <row r="46" spans="1:8" ht="14.25" customHeight="1" x14ac:dyDescent="0.2">
      <c r="A46" s="324"/>
      <c r="B46" s="325"/>
      <c r="C46" s="325"/>
      <c r="D46" s="205">
        <v>3</v>
      </c>
      <c r="E46" s="308" t="s">
        <v>185</v>
      </c>
      <c r="F46" s="311"/>
      <c r="G46" s="12" t="s">
        <v>152</v>
      </c>
      <c r="H46" s="13" t="s">
        <v>153</v>
      </c>
    </row>
    <row r="47" spans="1:8" ht="14.25" customHeight="1" x14ac:dyDescent="0.2">
      <c r="A47" s="324"/>
      <c r="B47" s="325"/>
      <c r="C47" s="325"/>
      <c r="D47" s="203"/>
      <c r="E47" s="309"/>
      <c r="F47" s="312"/>
      <c r="G47" s="10" t="s">
        <v>154</v>
      </c>
      <c r="H47" s="11">
        <v>0</v>
      </c>
    </row>
    <row r="48" spans="1:8" ht="14.25" customHeight="1" x14ac:dyDescent="0.2">
      <c r="A48" s="324"/>
      <c r="B48" s="325"/>
      <c r="C48" s="325"/>
      <c r="D48" s="204"/>
      <c r="E48" s="310"/>
      <c r="F48" s="313"/>
      <c r="G48" s="12" t="s">
        <v>155</v>
      </c>
      <c r="H48" s="11">
        <v>-1</v>
      </c>
    </row>
    <row r="49" spans="1:8" ht="14.25" customHeight="1" x14ac:dyDescent="0.2">
      <c r="A49" s="324"/>
      <c r="B49" s="325"/>
      <c r="C49" s="325"/>
      <c r="D49" s="205">
        <v>4</v>
      </c>
      <c r="E49" s="308" t="s">
        <v>186</v>
      </c>
      <c r="F49" s="311"/>
      <c r="G49" s="12" t="s">
        <v>152</v>
      </c>
      <c r="H49" s="13" t="s">
        <v>153</v>
      </c>
    </row>
    <row r="50" spans="1:8" ht="14.25" customHeight="1" x14ac:dyDescent="0.2">
      <c r="A50" s="324"/>
      <c r="B50" s="325"/>
      <c r="C50" s="325"/>
      <c r="D50" s="203"/>
      <c r="E50" s="309"/>
      <c r="F50" s="312"/>
      <c r="G50" s="10" t="s">
        <v>154</v>
      </c>
      <c r="H50" s="11">
        <v>0</v>
      </c>
    </row>
    <row r="51" spans="1:8" ht="14.25" customHeight="1" x14ac:dyDescent="0.2">
      <c r="A51" s="324"/>
      <c r="B51" s="325"/>
      <c r="C51" s="325"/>
      <c r="D51" s="204"/>
      <c r="E51" s="310"/>
      <c r="F51" s="313"/>
      <c r="G51" s="12" t="s">
        <v>155</v>
      </c>
      <c r="H51" s="11">
        <v>-1</v>
      </c>
    </row>
    <row r="52" spans="1:8" ht="14.25" customHeight="1" x14ac:dyDescent="0.2">
      <c r="A52" s="324"/>
      <c r="B52" s="325"/>
      <c r="C52" s="325"/>
      <c r="D52" s="205">
        <v>5</v>
      </c>
      <c r="E52" s="308" t="s">
        <v>187</v>
      </c>
      <c r="F52" s="311"/>
      <c r="G52" s="12" t="s">
        <v>152</v>
      </c>
      <c r="H52" s="13" t="s">
        <v>153</v>
      </c>
    </row>
    <row r="53" spans="1:8" ht="14.25" customHeight="1" x14ac:dyDescent="0.2">
      <c r="A53" s="324"/>
      <c r="B53" s="325"/>
      <c r="C53" s="325"/>
      <c r="D53" s="203"/>
      <c r="E53" s="309"/>
      <c r="F53" s="312"/>
      <c r="G53" s="10" t="s">
        <v>154</v>
      </c>
      <c r="H53" s="11">
        <v>0</v>
      </c>
    </row>
    <row r="54" spans="1:8" ht="14.25" customHeight="1" x14ac:dyDescent="0.2">
      <c r="A54" s="324"/>
      <c r="B54" s="325"/>
      <c r="C54" s="325"/>
      <c r="D54" s="204"/>
      <c r="E54" s="310"/>
      <c r="F54" s="313"/>
      <c r="G54" s="12" t="s">
        <v>155</v>
      </c>
      <c r="H54" s="11">
        <v>-1</v>
      </c>
    </row>
    <row r="55" spans="1:8" ht="14.25" customHeight="1" x14ac:dyDescent="0.2">
      <c r="A55" s="324"/>
      <c r="B55" s="325"/>
      <c r="C55" s="325"/>
      <c r="D55" s="205">
        <v>6</v>
      </c>
      <c r="E55" s="308" t="s">
        <v>188</v>
      </c>
      <c r="F55" s="311"/>
      <c r="G55" s="12" t="s">
        <v>152</v>
      </c>
      <c r="H55" s="13" t="s">
        <v>153</v>
      </c>
    </row>
    <row r="56" spans="1:8" ht="14.25" customHeight="1" x14ac:dyDescent="0.2">
      <c r="A56" s="324"/>
      <c r="B56" s="325"/>
      <c r="C56" s="325"/>
      <c r="D56" s="203"/>
      <c r="E56" s="309"/>
      <c r="F56" s="312"/>
      <c r="G56" s="10" t="s">
        <v>154</v>
      </c>
      <c r="H56" s="11">
        <v>0</v>
      </c>
    </row>
    <row r="57" spans="1:8" ht="14.25" customHeight="1" x14ac:dyDescent="0.2">
      <c r="A57" s="324"/>
      <c r="B57" s="325"/>
      <c r="C57" s="325"/>
      <c r="D57" s="204"/>
      <c r="E57" s="310"/>
      <c r="F57" s="313"/>
      <c r="G57" s="12" t="s">
        <v>155</v>
      </c>
      <c r="H57" s="11">
        <v>-1</v>
      </c>
    </row>
    <row r="58" spans="1:8" ht="14.25" customHeight="1" x14ac:dyDescent="0.2">
      <c r="A58" s="324"/>
      <c r="B58" s="325"/>
      <c r="C58" s="325"/>
      <c r="D58" s="205">
        <v>7</v>
      </c>
      <c r="E58" s="308" t="s">
        <v>189</v>
      </c>
      <c r="F58" s="311"/>
      <c r="G58" s="12" t="s">
        <v>152</v>
      </c>
      <c r="H58" s="13" t="s">
        <v>153</v>
      </c>
    </row>
    <row r="59" spans="1:8" ht="14.25" customHeight="1" x14ac:dyDescent="0.2">
      <c r="A59" s="324"/>
      <c r="B59" s="325"/>
      <c r="C59" s="325"/>
      <c r="D59" s="203"/>
      <c r="E59" s="309"/>
      <c r="F59" s="312"/>
      <c r="G59" s="10" t="s">
        <v>154</v>
      </c>
      <c r="H59" s="11">
        <v>0</v>
      </c>
    </row>
    <row r="60" spans="1:8" ht="14.25" customHeight="1" x14ac:dyDescent="0.2">
      <c r="A60" s="324"/>
      <c r="B60" s="325"/>
      <c r="C60" s="325"/>
      <c r="D60" s="204"/>
      <c r="E60" s="310"/>
      <c r="F60" s="313"/>
      <c r="G60" s="12" t="s">
        <v>155</v>
      </c>
      <c r="H60" s="11">
        <v>-1</v>
      </c>
    </row>
    <row r="61" spans="1:8" ht="14.25" customHeight="1" x14ac:dyDescent="0.2">
      <c r="A61" s="324"/>
      <c r="B61" s="325"/>
      <c r="C61" s="325"/>
      <c r="D61" s="205">
        <v>8</v>
      </c>
      <c r="E61" s="308" t="s">
        <v>190</v>
      </c>
      <c r="F61" s="311"/>
      <c r="G61" s="12" t="s">
        <v>152</v>
      </c>
      <c r="H61" s="13" t="s">
        <v>153</v>
      </c>
    </row>
    <row r="62" spans="1:8" ht="14.25" customHeight="1" x14ac:dyDescent="0.2">
      <c r="A62" s="324"/>
      <c r="B62" s="325"/>
      <c r="C62" s="325"/>
      <c r="D62" s="203"/>
      <c r="E62" s="309"/>
      <c r="F62" s="312"/>
      <c r="G62" s="10" t="s">
        <v>154</v>
      </c>
      <c r="H62" s="11">
        <v>0</v>
      </c>
    </row>
    <row r="63" spans="1:8" ht="14.25" customHeight="1" x14ac:dyDescent="0.2">
      <c r="A63" s="324"/>
      <c r="B63" s="325"/>
      <c r="C63" s="325"/>
      <c r="D63" s="204"/>
      <c r="E63" s="310"/>
      <c r="F63" s="313"/>
      <c r="G63" s="12" t="s">
        <v>155</v>
      </c>
      <c r="H63" s="11">
        <v>-1</v>
      </c>
    </row>
    <row r="64" spans="1:8" ht="14.25" customHeight="1" x14ac:dyDescent="0.2">
      <c r="A64" s="324"/>
      <c r="B64" s="325"/>
      <c r="C64" s="325"/>
      <c r="D64" s="205">
        <v>9</v>
      </c>
      <c r="E64" s="308" t="s">
        <v>191</v>
      </c>
      <c r="F64" s="311"/>
      <c r="G64" s="12" t="s">
        <v>152</v>
      </c>
      <c r="H64" s="13" t="s">
        <v>153</v>
      </c>
    </row>
    <row r="65" spans="1:8" ht="14.25" customHeight="1" x14ac:dyDescent="0.2">
      <c r="A65" s="324"/>
      <c r="B65" s="325"/>
      <c r="C65" s="325"/>
      <c r="D65" s="203"/>
      <c r="E65" s="309"/>
      <c r="F65" s="312"/>
      <c r="G65" s="10" t="s">
        <v>154</v>
      </c>
      <c r="H65" s="11">
        <v>0</v>
      </c>
    </row>
    <row r="66" spans="1:8" ht="14.25" customHeight="1" x14ac:dyDescent="0.2">
      <c r="A66" s="324"/>
      <c r="B66" s="325"/>
      <c r="C66" s="325"/>
      <c r="D66" s="204"/>
      <c r="E66" s="310"/>
      <c r="F66" s="313"/>
      <c r="G66" s="12" t="s">
        <v>155</v>
      </c>
      <c r="H66" s="11">
        <v>-1</v>
      </c>
    </row>
    <row r="67" spans="1:8" ht="14.25" customHeight="1" x14ac:dyDescent="0.2">
      <c r="A67" s="324"/>
      <c r="B67" s="325"/>
      <c r="C67" s="325"/>
      <c r="D67" s="205">
        <v>10</v>
      </c>
      <c r="E67" s="308" t="s">
        <v>192</v>
      </c>
      <c r="F67" s="311"/>
      <c r="G67" s="12" t="s">
        <v>152</v>
      </c>
      <c r="H67" s="13" t="s">
        <v>153</v>
      </c>
    </row>
    <row r="68" spans="1:8" ht="14.25" customHeight="1" x14ac:dyDescent="0.2">
      <c r="A68" s="324"/>
      <c r="B68" s="325"/>
      <c r="C68" s="325"/>
      <c r="D68" s="203"/>
      <c r="E68" s="309"/>
      <c r="F68" s="312"/>
      <c r="G68" s="10" t="s">
        <v>154</v>
      </c>
      <c r="H68" s="11">
        <v>0</v>
      </c>
    </row>
    <row r="69" spans="1:8" ht="14.25" customHeight="1" x14ac:dyDescent="0.2">
      <c r="A69" s="324"/>
      <c r="B69" s="325"/>
      <c r="C69" s="325"/>
      <c r="D69" s="204"/>
      <c r="E69" s="310"/>
      <c r="F69" s="313"/>
      <c r="G69" s="12" t="s">
        <v>155</v>
      </c>
      <c r="H69" s="11">
        <v>-1</v>
      </c>
    </row>
    <row r="70" spans="1:8" ht="14.25" customHeight="1" x14ac:dyDescent="0.2">
      <c r="A70" s="324"/>
      <c r="B70" s="325"/>
      <c r="C70" s="325"/>
      <c r="D70" s="205">
        <v>11</v>
      </c>
      <c r="E70" s="318" t="s">
        <v>193</v>
      </c>
      <c r="F70" s="311"/>
      <c r="G70" s="12" t="s">
        <v>152</v>
      </c>
      <c r="H70" s="13" t="s">
        <v>153</v>
      </c>
    </row>
    <row r="71" spans="1:8" ht="14.25" customHeight="1" x14ac:dyDescent="0.2">
      <c r="A71" s="324"/>
      <c r="B71" s="325"/>
      <c r="C71" s="325"/>
      <c r="D71" s="203"/>
      <c r="E71" s="315"/>
      <c r="F71" s="312"/>
      <c r="G71" s="10" t="s">
        <v>154</v>
      </c>
      <c r="H71" s="11">
        <v>0</v>
      </c>
    </row>
    <row r="72" spans="1:8" ht="14.25" customHeight="1" x14ac:dyDescent="0.2">
      <c r="A72" s="324"/>
      <c r="B72" s="325"/>
      <c r="C72" s="325"/>
      <c r="D72" s="204"/>
      <c r="E72" s="319"/>
      <c r="F72" s="313"/>
      <c r="G72" s="12" t="s">
        <v>155</v>
      </c>
      <c r="H72" s="11">
        <v>-1</v>
      </c>
    </row>
    <row r="73" spans="1:8" ht="14.25" customHeight="1" x14ac:dyDescent="0.2">
      <c r="A73" s="324"/>
      <c r="B73" s="325"/>
      <c r="C73" s="325"/>
      <c r="D73" s="205">
        <v>12</v>
      </c>
      <c r="E73" s="308" t="s">
        <v>194</v>
      </c>
      <c r="F73" s="311"/>
      <c r="G73" s="12" t="s">
        <v>152</v>
      </c>
      <c r="H73" s="13" t="s">
        <v>153</v>
      </c>
    </row>
    <row r="74" spans="1:8" ht="14.25" customHeight="1" x14ac:dyDescent="0.2">
      <c r="A74" s="324"/>
      <c r="B74" s="325"/>
      <c r="C74" s="325"/>
      <c r="D74" s="203"/>
      <c r="E74" s="309"/>
      <c r="F74" s="312"/>
      <c r="G74" s="10" t="s">
        <v>154</v>
      </c>
      <c r="H74" s="11">
        <v>0</v>
      </c>
    </row>
    <row r="75" spans="1:8" ht="14.25" customHeight="1" x14ac:dyDescent="0.2">
      <c r="A75" s="324"/>
      <c r="B75" s="325"/>
      <c r="C75" s="325"/>
      <c r="D75" s="204"/>
      <c r="E75" s="310"/>
      <c r="F75" s="313"/>
      <c r="G75" s="12" t="s">
        <v>155</v>
      </c>
      <c r="H75" s="11">
        <v>-1</v>
      </c>
    </row>
    <row r="76" spans="1:8" ht="14.25" customHeight="1" x14ac:dyDescent="0.2">
      <c r="A76" s="324"/>
      <c r="B76" s="325"/>
      <c r="C76" s="325"/>
      <c r="D76" s="205">
        <v>13</v>
      </c>
      <c r="E76" s="308" t="s">
        <v>195</v>
      </c>
      <c r="F76" s="311"/>
      <c r="G76" s="12" t="s">
        <v>152</v>
      </c>
      <c r="H76" s="13" t="s">
        <v>153</v>
      </c>
    </row>
    <row r="77" spans="1:8" ht="14.25" customHeight="1" x14ac:dyDescent="0.2">
      <c r="A77" s="324"/>
      <c r="B77" s="325"/>
      <c r="C77" s="325"/>
      <c r="D77" s="203"/>
      <c r="E77" s="309"/>
      <c r="F77" s="312"/>
      <c r="G77" s="10" t="s">
        <v>154</v>
      </c>
      <c r="H77" s="11">
        <v>0</v>
      </c>
    </row>
    <row r="78" spans="1:8" ht="14.25" customHeight="1" x14ac:dyDescent="0.2">
      <c r="A78" s="324"/>
      <c r="B78" s="325"/>
      <c r="C78" s="325"/>
      <c r="D78" s="204"/>
      <c r="E78" s="310"/>
      <c r="F78" s="313"/>
      <c r="G78" s="12" t="s">
        <v>155</v>
      </c>
      <c r="H78" s="11">
        <v>-1</v>
      </c>
    </row>
    <row r="79" spans="1:8" ht="14.25" customHeight="1" x14ac:dyDescent="0.2">
      <c r="A79" s="324"/>
      <c r="B79" s="325"/>
      <c r="C79" s="325"/>
      <c r="D79" s="205">
        <v>14</v>
      </c>
      <c r="E79" s="308" t="s">
        <v>196</v>
      </c>
      <c r="F79" s="311"/>
      <c r="G79" s="12" t="s">
        <v>152</v>
      </c>
      <c r="H79" s="13" t="s">
        <v>153</v>
      </c>
    </row>
    <row r="80" spans="1:8" ht="14.25" customHeight="1" x14ac:dyDescent="0.2">
      <c r="A80" s="324"/>
      <c r="B80" s="325"/>
      <c r="C80" s="325"/>
      <c r="D80" s="203"/>
      <c r="E80" s="309"/>
      <c r="F80" s="312"/>
      <c r="G80" s="10" t="s">
        <v>154</v>
      </c>
      <c r="H80" s="11">
        <v>0</v>
      </c>
    </row>
    <row r="81" spans="1:8" ht="14.25" customHeight="1" x14ac:dyDescent="0.2">
      <c r="A81" s="324"/>
      <c r="B81" s="325"/>
      <c r="C81" s="325"/>
      <c r="D81" s="204"/>
      <c r="E81" s="310"/>
      <c r="F81" s="313"/>
      <c r="G81" s="12" t="s">
        <v>155</v>
      </c>
      <c r="H81" s="11">
        <v>-1</v>
      </c>
    </row>
    <row r="82" spans="1:8" ht="14.25" customHeight="1" x14ac:dyDescent="0.2">
      <c r="A82" s="324"/>
      <c r="B82" s="325"/>
      <c r="C82" s="325"/>
      <c r="D82" s="205">
        <v>15</v>
      </c>
      <c r="E82" s="308" t="s">
        <v>197</v>
      </c>
      <c r="F82" s="311"/>
      <c r="G82" s="12" t="s">
        <v>152</v>
      </c>
      <c r="H82" s="13" t="s">
        <v>153</v>
      </c>
    </row>
    <row r="83" spans="1:8" ht="14.25" customHeight="1" x14ac:dyDescent="0.2">
      <c r="A83" s="324"/>
      <c r="B83" s="325"/>
      <c r="C83" s="325"/>
      <c r="D83" s="203"/>
      <c r="E83" s="309"/>
      <c r="F83" s="312"/>
      <c r="G83" s="10" t="s">
        <v>154</v>
      </c>
      <c r="H83" s="11">
        <v>0</v>
      </c>
    </row>
    <row r="84" spans="1:8" ht="14.25" customHeight="1" x14ac:dyDescent="0.2">
      <c r="A84" s="324"/>
      <c r="B84" s="325"/>
      <c r="C84" s="325"/>
      <c r="D84" s="204"/>
      <c r="E84" s="310"/>
      <c r="F84" s="313"/>
      <c r="G84" s="12" t="s">
        <v>155</v>
      </c>
      <c r="H84" s="11">
        <v>-1</v>
      </c>
    </row>
    <row r="85" spans="1:8" ht="14.25" customHeight="1" x14ac:dyDescent="0.2">
      <c r="A85" s="324"/>
      <c r="B85" s="325"/>
      <c r="C85" s="325"/>
      <c r="D85" s="205">
        <v>16</v>
      </c>
      <c r="E85" s="308" t="s">
        <v>198</v>
      </c>
      <c r="F85" s="311"/>
      <c r="G85" s="12" t="s">
        <v>152</v>
      </c>
      <c r="H85" s="13" t="s">
        <v>153</v>
      </c>
    </row>
    <row r="86" spans="1:8" ht="14.25" customHeight="1" x14ac:dyDescent="0.2">
      <c r="A86" s="326"/>
      <c r="B86" s="327"/>
      <c r="C86" s="327"/>
      <c r="D86" s="203"/>
      <c r="E86" s="309"/>
      <c r="F86" s="312"/>
      <c r="G86" s="10" t="s">
        <v>154</v>
      </c>
      <c r="H86" s="11">
        <v>0</v>
      </c>
    </row>
    <row r="87" spans="1:8" ht="14.25" customHeight="1" x14ac:dyDescent="0.2">
      <c r="A87" s="326"/>
      <c r="B87" s="327"/>
      <c r="C87" s="327"/>
      <c r="D87" s="204"/>
      <c r="E87" s="310"/>
      <c r="F87" s="313"/>
      <c r="G87" s="12" t="s">
        <v>155</v>
      </c>
      <c r="H87" s="11">
        <v>-1</v>
      </c>
    </row>
    <row r="88" spans="1:8" ht="14.25" customHeight="1" x14ac:dyDescent="0.2">
      <c r="A88" s="326"/>
      <c r="B88" s="327"/>
      <c r="C88" s="327"/>
      <c r="D88" s="205">
        <v>17</v>
      </c>
      <c r="E88" s="315" t="s">
        <v>199</v>
      </c>
      <c r="F88" s="311"/>
      <c r="G88" s="12" t="s">
        <v>152</v>
      </c>
      <c r="H88" s="13" t="s">
        <v>153</v>
      </c>
    </row>
    <row r="89" spans="1:8" ht="14.25" customHeight="1" x14ac:dyDescent="0.2">
      <c r="A89" s="326"/>
      <c r="B89" s="327"/>
      <c r="C89" s="327"/>
      <c r="D89" s="203"/>
      <c r="E89" s="315"/>
      <c r="F89" s="312"/>
      <c r="G89" s="10" t="s">
        <v>154</v>
      </c>
      <c r="H89" s="11">
        <v>0</v>
      </c>
    </row>
    <row r="90" spans="1:8" ht="14.25" customHeight="1" thickBot="1" x14ac:dyDescent="0.25">
      <c r="A90" s="328"/>
      <c r="B90" s="329"/>
      <c r="C90" s="329"/>
      <c r="D90" s="314"/>
      <c r="E90" s="316"/>
      <c r="F90" s="317"/>
      <c r="G90" s="19" t="s">
        <v>155</v>
      </c>
      <c r="H90" s="20">
        <v>-1</v>
      </c>
    </row>
    <row r="91" spans="1:8" ht="14.25" customHeight="1" x14ac:dyDescent="0.25">
      <c r="A91" s="299" t="s">
        <v>200</v>
      </c>
      <c r="B91" s="300"/>
      <c r="C91" s="300"/>
      <c r="D91" s="264">
        <v>1</v>
      </c>
      <c r="E91" s="307" t="s">
        <v>201</v>
      </c>
      <c r="F91" s="265"/>
      <c r="G91" s="25" t="s">
        <v>152</v>
      </c>
      <c r="H91" s="26" t="s">
        <v>153</v>
      </c>
    </row>
    <row r="92" spans="1:8" ht="14.25" customHeight="1" x14ac:dyDescent="0.25">
      <c r="A92" s="301"/>
      <c r="B92" s="302"/>
      <c r="C92" s="302"/>
      <c r="D92" s="256"/>
      <c r="E92" s="257"/>
      <c r="F92" s="257"/>
      <c r="G92" s="27" t="s">
        <v>154</v>
      </c>
      <c r="H92" s="28">
        <v>0</v>
      </c>
    </row>
    <row r="93" spans="1:8" ht="14.25" customHeight="1" x14ac:dyDescent="0.25">
      <c r="A93" s="301"/>
      <c r="B93" s="302"/>
      <c r="C93" s="302"/>
      <c r="D93" s="256"/>
      <c r="E93" s="257"/>
      <c r="F93" s="257"/>
      <c r="G93" s="29" t="s">
        <v>155</v>
      </c>
      <c r="H93" s="28">
        <v>-1</v>
      </c>
    </row>
    <row r="94" spans="1:8" ht="14.25" customHeight="1" x14ac:dyDescent="0.25">
      <c r="A94" s="301"/>
      <c r="B94" s="302"/>
      <c r="C94" s="302"/>
      <c r="D94" s="256">
        <v>2</v>
      </c>
      <c r="E94" s="278" t="s">
        <v>202</v>
      </c>
      <c r="F94" s="257"/>
      <c r="G94" s="29" t="s">
        <v>152</v>
      </c>
      <c r="H94" s="30" t="s">
        <v>153</v>
      </c>
    </row>
    <row r="95" spans="1:8" ht="14.25" customHeight="1" x14ac:dyDescent="0.25">
      <c r="A95" s="301"/>
      <c r="B95" s="302"/>
      <c r="C95" s="302"/>
      <c r="D95" s="256"/>
      <c r="E95" s="257"/>
      <c r="F95" s="257"/>
      <c r="G95" s="27" t="s">
        <v>154</v>
      </c>
      <c r="H95" s="28">
        <v>0</v>
      </c>
    </row>
    <row r="96" spans="1:8" ht="14.25" customHeight="1" x14ac:dyDescent="0.25">
      <c r="A96" s="301"/>
      <c r="B96" s="302"/>
      <c r="C96" s="302"/>
      <c r="D96" s="256"/>
      <c r="E96" s="257"/>
      <c r="F96" s="257"/>
      <c r="G96" s="29" t="s">
        <v>155</v>
      </c>
      <c r="H96" s="28">
        <v>-1</v>
      </c>
    </row>
    <row r="97" spans="1:8" ht="14.25" customHeight="1" x14ac:dyDescent="0.25">
      <c r="A97" s="301"/>
      <c r="B97" s="302"/>
      <c r="C97" s="302"/>
      <c r="D97" s="256">
        <v>3</v>
      </c>
      <c r="E97" s="278" t="s">
        <v>203</v>
      </c>
      <c r="F97" s="257"/>
      <c r="G97" s="29" t="s">
        <v>152</v>
      </c>
      <c r="H97" s="30" t="s">
        <v>153</v>
      </c>
    </row>
    <row r="98" spans="1:8" ht="14.25" customHeight="1" x14ac:dyDescent="0.25">
      <c r="A98" s="301"/>
      <c r="B98" s="302"/>
      <c r="C98" s="302"/>
      <c r="D98" s="256"/>
      <c r="E98" s="257"/>
      <c r="F98" s="257"/>
      <c r="G98" s="27" t="s">
        <v>154</v>
      </c>
      <c r="H98" s="28">
        <v>0</v>
      </c>
    </row>
    <row r="99" spans="1:8" ht="14.25" customHeight="1" x14ac:dyDescent="0.25">
      <c r="A99" s="301"/>
      <c r="B99" s="302"/>
      <c r="C99" s="302"/>
      <c r="D99" s="256"/>
      <c r="E99" s="257"/>
      <c r="F99" s="257"/>
      <c r="G99" s="29" t="s">
        <v>155</v>
      </c>
      <c r="H99" s="28">
        <v>-1</v>
      </c>
    </row>
    <row r="100" spans="1:8" ht="14.25" customHeight="1" x14ac:dyDescent="0.2">
      <c r="A100" s="301"/>
      <c r="B100" s="302"/>
      <c r="C100" s="302"/>
      <c r="D100" s="256">
        <v>4</v>
      </c>
      <c r="E100" s="278" t="s">
        <v>204</v>
      </c>
      <c r="F100" s="281" t="s">
        <v>205</v>
      </c>
      <c r="G100" s="279" t="s">
        <v>180</v>
      </c>
      <c r="H100" s="298" t="s">
        <v>181</v>
      </c>
    </row>
    <row r="101" spans="1:8" ht="14.25" customHeight="1" x14ac:dyDescent="0.2">
      <c r="A101" s="301"/>
      <c r="B101" s="302"/>
      <c r="C101" s="302"/>
      <c r="D101" s="256"/>
      <c r="E101" s="280"/>
      <c r="F101" s="281"/>
      <c r="G101" s="279"/>
      <c r="H101" s="298"/>
    </row>
    <row r="102" spans="1:8" ht="14.25" customHeight="1" x14ac:dyDescent="0.2">
      <c r="A102" s="301"/>
      <c r="B102" s="302"/>
      <c r="C102" s="302"/>
      <c r="D102" s="256"/>
      <c r="E102" s="280"/>
      <c r="F102" s="281"/>
      <c r="G102" s="279"/>
      <c r="H102" s="298"/>
    </row>
    <row r="103" spans="1:8" ht="14.25" customHeight="1" x14ac:dyDescent="0.2">
      <c r="A103" s="301"/>
      <c r="B103" s="302"/>
      <c r="C103" s="302"/>
      <c r="D103" s="256">
        <v>5</v>
      </c>
      <c r="E103" s="278" t="s">
        <v>206</v>
      </c>
      <c r="F103" s="281" t="s">
        <v>205</v>
      </c>
      <c r="G103" s="279" t="s">
        <v>180</v>
      </c>
      <c r="H103" s="298" t="s">
        <v>181</v>
      </c>
    </row>
    <row r="104" spans="1:8" ht="14.25" customHeight="1" x14ac:dyDescent="0.2">
      <c r="A104" s="301"/>
      <c r="B104" s="302"/>
      <c r="C104" s="302"/>
      <c r="D104" s="256"/>
      <c r="E104" s="257"/>
      <c r="F104" s="281"/>
      <c r="G104" s="279"/>
      <c r="H104" s="298"/>
    </row>
    <row r="105" spans="1:8" ht="14.25" customHeight="1" x14ac:dyDescent="0.2">
      <c r="A105" s="301"/>
      <c r="B105" s="302"/>
      <c r="C105" s="302"/>
      <c r="D105" s="256"/>
      <c r="E105" s="257"/>
      <c r="F105" s="281"/>
      <c r="G105" s="279"/>
      <c r="H105" s="298"/>
    </row>
    <row r="106" spans="1:8" ht="14.25" customHeight="1" x14ac:dyDescent="0.25">
      <c r="A106" s="301"/>
      <c r="B106" s="302"/>
      <c r="C106" s="302"/>
      <c r="D106" s="256">
        <v>6</v>
      </c>
      <c r="E106" s="278" t="s">
        <v>207</v>
      </c>
      <c r="F106" s="257"/>
      <c r="G106" s="29" t="s">
        <v>152</v>
      </c>
      <c r="H106" s="30" t="s">
        <v>208</v>
      </c>
    </row>
    <row r="107" spans="1:8" ht="14.25" customHeight="1" x14ac:dyDescent="0.25">
      <c r="A107" s="301"/>
      <c r="B107" s="302"/>
      <c r="C107" s="302"/>
      <c r="D107" s="256"/>
      <c r="E107" s="257"/>
      <c r="F107" s="257"/>
      <c r="G107" s="27" t="s">
        <v>154</v>
      </c>
      <c r="H107" s="28">
        <v>-1</v>
      </c>
    </row>
    <row r="108" spans="1:8" ht="14.25" customHeight="1" x14ac:dyDescent="0.25">
      <c r="A108" s="301"/>
      <c r="B108" s="302"/>
      <c r="C108" s="302"/>
      <c r="D108" s="256"/>
      <c r="E108" s="257"/>
      <c r="F108" s="257"/>
      <c r="G108" s="29" t="s">
        <v>155</v>
      </c>
      <c r="H108" s="28">
        <v>-2</v>
      </c>
    </row>
    <row r="109" spans="1:8" ht="14.25" customHeight="1" x14ac:dyDescent="0.25">
      <c r="A109" s="301"/>
      <c r="B109" s="302"/>
      <c r="C109" s="302"/>
      <c r="D109" s="256">
        <v>7</v>
      </c>
      <c r="E109" s="278" t="s">
        <v>209</v>
      </c>
      <c r="F109" s="257"/>
      <c r="G109" s="29" t="s">
        <v>152</v>
      </c>
      <c r="H109" s="30" t="s">
        <v>153</v>
      </c>
    </row>
    <row r="110" spans="1:8" ht="14.25" customHeight="1" x14ac:dyDescent="0.25">
      <c r="A110" s="301"/>
      <c r="B110" s="302"/>
      <c r="C110" s="302"/>
      <c r="D110" s="256"/>
      <c r="E110" s="257"/>
      <c r="F110" s="257"/>
      <c r="G110" s="27" t="s">
        <v>154</v>
      </c>
      <c r="H110" s="28">
        <v>0</v>
      </c>
    </row>
    <row r="111" spans="1:8" ht="14.25" customHeight="1" x14ac:dyDescent="0.25">
      <c r="A111" s="301"/>
      <c r="B111" s="302"/>
      <c r="C111" s="302"/>
      <c r="D111" s="256"/>
      <c r="E111" s="257"/>
      <c r="F111" s="257"/>
      <c r="G111" s="29" t="s">
        <v>155</v>
      </c>
      <c r="H111" s="28">
        <v>-1</v>
      </c>
    </row>
    <row r="112" spans="1:8" ht="14.25" customHeight="1" x14ac:dyDescent="0.2">
      <c r="A112" s="301"/>
      <c r="B112" s="302"/>
      <c r="C112" s="303"/>
      <c r="D112" s="256">
        <v>8</v>
      </c>
      <c r="E112" s="278" t="s">
        <v>210</v>
      </c>
      <c r="F112" s="281" t="s">
        <v>205</v>
      </c>
      <c r="G112" s="279" t="s">
        <v>180</v>
      </c>
      <c r="H112" s="277" t="s">
        <v>181</v>
      </c>
    </row>
    <row r="113" spans="1:8" ht="14.25" customHeight="1" x14ac:dyDescent="0.2">
      <c r="A113" s="304"/>
      <c r="B113" s="305"/>
      <c r="C113" s="306"/>
      <c r="D113" s="256"/>
      <c r="E113" s="257"/>
      <c r="F113" s="281"/>
      <c r="G113" s="279"/>
      <c r="H113" s="277"/>
    </row>
    <row r="114" spans="1:8" ht="14.25" customHeight="1" x14ac:dyDescent="0.2">
      <c r="A114" s="282" t="s">
        <v>211</v>
      </c>
      <c r="B114" s="283"/>
      <c r="C114" s="283"/>
      <c r="D114" s="256"/>
      <c r="E114" s="257"/>
      <c r="F114" s="281"/>
      <c r="G114" s="279"/>
      <c r="H114" s="277"/>
    </row>
    <row r="115" spans="1:8" ht="14.25" customHeight="1" x14ac:dyDescent="0.25">
      <c r="A115" s="282"/>
      <c r="B115" s="283"/>
      <c r="C115" s="283"/>
      <c r="D115" s="256">
        <v>9</v>
      </c>
      <c r="E115" s="278" t="s">
        <v>212</v>
      </c>
      <c r="F115" s="257"/>
      <c r="G115" s="29" t="s">
        <v>152</v>
      </c>
      <c r="H115" s="30" t="s">
        <v>153</v>
      </c>
    </row>
    <row r="116" spans="1:8" ht="14.25" customHeight="1" x14ac:dyDescent="0.25">
      <c r="A116" s="282" t="s">
        <v>213</v>
      </c>
      <c r="B116" s="283"/>
      <c r="C116" s="283"/>
      <c r="D116" s="256"/>
      <c r="E116" s="257"/>
      <c r="F116" s="257"/>
      <c r="G116" s="27" t="s">
        <v>154</v>
      </c>
      <c r="H116" s="28">
        <v>0</v>
      </c>
    </row>
    <row r="117" spans="1:8" ht="14.25" customHeight="1" x14ac:dyDescent="0.25">
      <c r="A117" s="282"/>
      <c r="B117" s="283"/>
      <c r="C117" s="283"/>
      <c r="D117" s="256"/>
      <c r="E117" s="257"/>
      <c r="F117" s="257"/>
      <c r="G117" s="29" t="s">
        <v>155</v>
      </c>
      <c r="H117" s="28">
        <v>-1</v>
      </c>
    </row>
    <row r="118" spans="1:8" ht="19.899999999999999" customHeight="1" x14ac:dyDescent="0.25">
      <c r="A118" s="282" t="s">
        <v>214</v>
      </c>
      <c r="B118" s="283"/>
      <c r="C118" s="283"/>
      <c r="D118" s="256">
        <v>10</v>
      </c>
      <c r="E118" s="278" t="s">
        <v>215</v>
      </c>
      <c r="F118" s="257"/>
      <c r="G118" s="29" t="s">
        <v>152</v>
      </c>
      <c r="H118" s="30" t="s">
        <v>153</v>
      </c>
    </row>
    <row r="119" spans="1:8" ht="19.899999999999999" customHeight="1" x14ac:dyDescent="0.25">
      <c r="A119" s="282"/>
      <c r="B119" s="283"/>
      <c r="C119" s="283"/>
      <c r="D119" s="256"/>
      <c r="E119" s="257"/>
      <c r="F119" s="257"/>
      <c r="G119" s="27" t="s">
        <v>154</v>
      </c>
      <c r="H119" s="28">
        <v>0</v>
      </c>
    </row>
    <row r="120" spans="1:8" ht="19.899999999999999" customHeight="1" x14ac:dyDescent="0.25">
      <c r="A120" s="282" t="s">
        <v>216</v>
      </c>
      <c r="B120" s="283"/>
      <c r="C120" s="283"/>
      <c r="D120" s="256"/>
      <c r="E120" s="257"/>
      <c r="F120" s="257"/>
      <c r="G120" s="29" t="s">
        <v>155</v>
      </c>
      <c r="H120" s="28">
        <v>-1</v>
      </c>
    </row>
    <row r="121" spans="1:8" ht="19.899999999999999" customHeight="1" x14ac:dyDescent="0.25">
      <c r="A121" s="282"/>
      <c r="B121" s="283"/>
      <c r="C121" s="283"/>
      <c r="D121" s="256">
        <v>11</v>
      </c>
      <c r="E121" s="278" t="s">
        <v>217</v>
      </c>
      <c r="F121" s="257"/>
      <c r="G121" s="29" t="s">
        <v>152</v>
      </c>
      <c r="H121" s="28">
        <v>0</v>
      </c>
    </row>
    <row r="122" spans="1:8" ht="19.899999999999999" customHeight="1" x14ac:dyDescent="0.25">
      <c r="A122" s="284"/>
      <c r="B122" s="285"/>
      <c r="C122" s="286"/>
      <c r="D122" s="256"/>
      <c r="E122" s="257"/>
      <c r="F122" s="257"/>
      <c r="G122" s="27" t="s">
        <v>154</v>
      </c>
      <c r="H122" s="28">
        <v>-1</v>
      </c>
    </row>
    <row r="123" spans="1:8" ht="19.899999999999999" customHeight="1" x14ac:dyDescent="0.25">
      <c r="A123" s="287"/>
      <c r="B123" s="288"/>
      <c r="C123" s="289"/>
      <c r="D123" s="256"/>
      <c r="E123" s="257"/>
      <c r="F123" s="257"/>
      <c r="G123" s="29" t="s">
        <v>180</v>
      </c>
      <c r="H123" s="28">
        <v>-2</v>
      </c>
    </row>
    <row r="124" spans="1:8" ht="14.25" customHeight="1" x14ac:dyDescent="0.25">
      <c r="A124" s="287"/>
      <c r="B124" s="288"/>
      <c r="C124" s="288"/>
      <c r="D124" s="256">
        <v>12</v>
      </c>
      <c r="E124" s="278" t="s">
        <v>218</v>
      </c>
      <c r="F124" s="257"/>
      <c r="G124" s="29" t="s">
        <v>152</v>
      </c>
      <c r="H124" s="30" t="s">
        <v>153</v>
      </c>
    </row>
    <row r="125" spans="1:8" ht="14.25" customHeight="1" x14ac:dyDescent="0.25">
      <c r="A125" s="287"/>
      <c r="B125" s="288"/>
      <c r="C125" s="288"/>
      <c r="D125" s="292"/>
      <c r="E125" s="280"/>
      <c r="F125" s="280"/>
      <c r="G125" s="27" t="s">
        <v>154</v>
      </c>
      <c r="H125" s="28">
        <v>0</v>
      </c>
    </row>
    <row r="126" spans="1:8" ht="14.25" customHeight="1" x14ac:dyDescent="0.25">
      <c r="A126" s="287"/>
      <c r="B126" s="288"/>
      <c r="C126" s="288"/>
      <c r="D126" s="292"/>
      <c r="E126" s="280"/>
      <c r="F126" s="280"/>
      <c r="G126" s="29" t="s">
        <v>155</v>
      </c>
      <c r="H126" s="28">
        <v>-1</v>
      </c>
    </row>
    <row r="127" spans="1:8" ht="14.25" customHeight="1" x14ac:dyDescent="0.2">
      <c r="A127" s="287"/>
      <c r="B127" s="288"/>
      <c r="C127" s="288"/>
      <c r="D127" s="256">
        <v>13</v>
      </c>
      <c r="E127" s="278" t="s">
        <v>219</v>
      </c>
      <c r="F127" s="281" t="s">
        <v>205</v>
      </c>
      <c r="G127" s="279" t="s">
        <v>180</v>
      </c>
      <c r="H127" s="277" t="s">
        <v>181</v>
      </c>
    </row>
    <row r="128" spans="1:8" ht="14.25" customHeight="1" x14ac:dyDescent="0.2">
      <c r="A128" s="287"/>
      <c r="B128" s="288"/>
      <c r="C128" s="288"/>
      <c r="D128" s="256"/>
      <c r="E128" s="257"/>
      <c r="F128" s="281"/>
      <c r="G128" s="279"/>
      <c r="H128" s="277"/>
    </row>
    <row r="129" spans="1:8" ht="14.25" customHeight="1" x14ac:dyDescent="0.2">
      <c r="A129" s="287"/>
      <c r="B129" s="288"/>
      <c r="C129" s="288"/>
      <c r="D129" s="256"/>
      <c r="E129" s="257"/>
      <c r="F129" s="281"/>
      <c r="G129" s="279"/>
      <c r="H129" s="277"/>
    </row>
    <row r="130" spans="1:8" ht="14.25" customHeight="1" x14ac:dyDescent="0.25">
      <c r="A130" s="287"/>
      <c r="B130" s="288"/>
      <c r="C130" s="288"/>
      <c r="D130" s="256">
        <v>14</v>
      </c>
      <c r="E130" s="278" t="s">
        <v>220</v>
      </c>
      <c r="F130" s="257"/>
      <c r="G130" s="29" t="s">
        <v>152</v>
      </c>
      <c r="H130" s="30" t="s">
        <v>153</v>
      </c>
    </row>
    <row r="131" spans="1:8" ht="14.25" customHeight="1" x14ac:dyDescent="0.25">
      <c r="A131" s="287"/>
      <c r="B131" s="288"/>
      <c r="C131" s="288"/>
      <c r="D131" s="256"/>
      <c r="E131" s="257"/>
      <c r="F131" s="257"/>
      <c r="G131" s="27" t="s">
        <v>154</v>
      </c>
      <c r="H131" s="28">
        <v>0</v>
      </c>
    </row>
    <row r="132" spans="1:8" ht="13.9" customHeight="1" x14ac:dyDescent="0.25">
      <c r="A132" s="287"/>
      <c r="B132" s="288"/>
      <c r="C132" s="288"/>
      <c r="D132" s="256"/>
      <c r="E132" s="257"/>
      <c r="F132" s="257"/>
      <c r="G132" s="29" t="s">
        <v>155</v>
      </c>
      <c r="H132" s="28">
        <v>-1</v>
      </c>
    </row>
    <row r="133" spans="1:8" ht="14.25" customHeight="1" x14ac:dyDescent="0.2">
      <c r="A133" s="287"/>
      <c r="B133" s="288"/>
      <c r="C133" s="288"/>
      <c r="D133" s="256">
        <v>15</v>
      </c>
      <c r="E133" s="278" t="s">
        <v>221</v>
      </c>
      <c r="F133" s="257"/>
      <c r="G133" s="279" t="s">
        <v>180</v>
      </c>
      <c r="H133" s="277" t="s">
        <v>181</v>
      </c>
    </row>
    <row r="134" spans="1:8" ht="14.25" customHeight="1" x14ac:dyDescent="0.2">
      <c r="A134" s="287"/>
      <c r="B134" s="288"/>
      <c r="C134" s="288"/>
      <c r="D134" s="256"/>
      <c r="E134" s="257"/>
      <c r="F134" s="257"/>
      <c r="G134" s="279"/>
      <c r="H134" s="277"/>
    </row>
    <row r="135" spans="1:8" ht="14.25" customHeight="1" x14ac:dyDescent="0.2">
      <c r="A135" s="287"/>
      <c r="B135" s="288"/>
      <c r="C135" s="288"/>
      <c r="D135" s="256"/>
      <c r="E135" s="257"/>
      <c r="F135" s="257"/>
      <c r="G135" s="279"/>
      <c r="H135" s="277"/>
    </row>
    <row r="136" spans="1:8" ht="14.25" customHeight="1" x14ac:dyDescent="0.25">
      <c r="A136" s="287"/>
      <c r="B136" s="288"/>
      <c r="C136" s="288"/>
      <c r="D136" s="256">
        <v>16</v>
      </c>
      <c r="E136" s="278" t="s">
        <v>222</v>
      </c>
      <c r="F136" s="257"/>
      <c r="G136" s="29" t="s">
        <v>152</v>
      </c>
      <c r="H136" s="30" t="s">
        <v>153</v>
      </c>
    </row>
    <row r="137" spans="1:8" ht="14.25" customHeight="1" x14ac:dyDescent="0.25">
      <c r="A137" s="287"/>
      <c r="B137" s="288"/>
      <c r="C137" s="288"/>
      <c r="D137" s="256"/>
      <c r="E137" s="257"/>
      <c r="F137" s="257"/>
      <c r="G137" s="27" t="s">
        <v>154</v>
      </c>
      <c r="H137" s="28">
        <v>0</v>
      </c>
    </row>
    <row r="138" spans="1:8" ht="14.25" customHeight="1" x14ac:dyDescent="0.25">
      <c r="A138" s="287"/>
      <c r="B138" s="288"/>
      <c r="C138" s="288"/>
      <c r="D138" s="256"/>
      <c r="E138" s="257"/>
      <c r="F138" s="257"/>
      <c r="G138" s="29" t="s">
        <v>155</v>
      </c>
      <c r="H138" s="28">
        <v>-1</v>
      </c>
    </row>
    <row r="139" spans="1:8" ht="34.9" customHeight="1" x14ac:dyDescent="0.25">
      <c r="A139" s="287"/>
      <c r="B139" s="288"/>
      <c r="C139" s="288"/>
      <c r="D139" s="256">
        <v>17</v>
      </c>
      <c r="E139" s="278" t="s">
        <v>223</v>
      </c>
      <c r="F139" s="295" t="s">
        <v>224</v>
      </c>
      <c r="G139" s="29" t="s">
        <v>152</v>
      </c>
      <c r="H139" s="30" t="s">
        <v>153</v>
      </c>
    </row>
    <row r="140" spans="1:8" ht="34.9" customHeight="1" x14ac:dyDescent="0.25">
      <c r="A140" s="287"/>
      <c r="B140" s="288"/>
      <c r="C140" s="288"/>
      <c r="D140" s="292"/>
      <c r="E140" s="280"/>
      <c r="F140" s="296"/>
      <c r="G140" s="27" t="s">
        <v>154</v>
      </c>
      <c r="H140" s="28">
        <v>0</v>
      </c>
    </row>
    <row r="141" spans="1:8" ht="34.9" customHeight="1" thickBot="1" x14ac:dyDescent="0.3">
      <c r="A141" s="290"/>
      <c r="B141" s="291"/>
      <c r="C141" s="291"/>
      <c r="D141" s="293"/>
      <c r="E141" s="294"/>
      <c r="F141" s="297"/>
      <c r="G141" s="19" t="s">
        <v>155</v>
      </c>
      <c r="H141" s="31">
        <v>-1</v>
      </c>
    </row>
    <row r="142" spans="1:8" ht="14.25" customHeight="1" x14ac:dyDescent="0.25">
      <c r="A142" s="258" t="s">
        <v>225</v>
      </c>
      <c r="B142" s="261" t="s">
        <v>226</v>
      </c>
      <c r="C142" s="263" t="s">
        <v>227</v>
      </c>
      <c r="D142" s="264">
        <v>1</v>
      </c>
      <c r="E142" s="265" t="s">
        <v>228</v>
      </c>
      <c r="F142" s="266"/>
      <c r="G142" s="25" t="s">
        <v>152</v>
      </c>
      <c r="H142" s="26" t="s">
        <v>153</v>
      </c>
    </row>
    <row r="143" spans="1:8" ht="14.25" customHeight="1" x14ac:dyDescent="0.25">
      <c r="A143" s="259"/>
      <c r="B143" s="262"/>
      <c r="C143" s="255"/>
      <c r="D143" s="256"/>
      <c r="E143" s="257"/>
      <c r="F143" s="253"/>
      <c r="G143" s="27" t="s">
        <v>154</v>
      </c>
      <c r="H143" s="28">
        <v>0</v>
      </c>
    </row>
    <row r="144" spans="1:8" ht="14.25" customHeight="1" x14ac:dyDescent="0.25">
      <c r="A144" s="259"/>
      <c r="B144" s="262"/>
      <c r="C144" s="255"/>
      <c r="D144" s="256"/>
      <c r="E144" s="257"/>
      <c r="F144" s="253"/>
      <c r="G144" s="29" t="s">
        <v>155</v>
      </c>
      <c r="H144" s="28">
        <v>-1</v>
      </c>
    </row>
    <row r="145" spans="1:8" ht="14.25" customHeight="1" x14ac:dyDescent="0.25">
      <c r="A145" s="259"/>
      <c r="B145" s="262"/>
      <c r="C145" s="255" t="s">
        <v>229</v>
      </c>
      <c r="D145" s="256">
        <v>2</v>
      </c>
      <c r="E145" s="257" t="s">
        <v>230</v>
      </c>
      <c r="F145" s="253"/>
      <c r="G145" s="29" t="s">
        <v>152</v>
      </c>
      <c r="H145" s="30" t="s">
        <v>153</v>
      </c>
    </row>
    <row r="146" spans="1:8" ht="14.25" customHeight="1" x14ac:dyDescent="0.25">
      <c r="A146" s="259"/>
      <c r="B146" s="262"/>
      <c r="C146" s="255"/>
      <c r="D146" s="256"/>
      <c r="E146" s="257"/>
      <c r="F146" s="253"/>
      <c r="G146" s="27" t="s">
        <v>154</v>
      </c>
      <c r="H146" s="28">
        <v>0</v>
      </c>
    </row>
    <row r="147" spans="1:8" ht="14.25" customHeight="1" x14ac:dyDescent="0.25">
      <c r="A147" s="259"/>
      <c r="B147" s="267" t="s">
        <v>231</v>
      </c>
      <c r="C147" s="255"/>
      <c r="D147" s="256"/>
      <c r="E147" s="257"/>
      <c r="F147" s="253"/>
      <c r="G147" s="29" t="s">
        <v>155</v>
      </c>
      <c r="H147" s="28">
        <v>-1</v>
      </c>
    </row>
    <row r="148" spans="1:8" ht="14.25" customHeight="1" x14ac:dyDescent="0.25">
      <c r="A148" s="259"/>
      <c r="B148" s="268"/>
      <c r="C148" s="270"/>
      <c r="D148" s="256">
        <v>3</v>
      </c>
      <c r="E148" s="257" t="s">
        <v>232</v>
      </c>
      <c r="F148" s="253"/>
      <c r="G148" s="29" t="s">
        <v>152</v>
      </c>
      <c r="H148" s="30" t="s">
        <v>153</v>
      </c>
    </row>
    <row r="149" spans="1:8" ht="14.25" customHeight="1" x14ac:dyDescent="0.25">
      <c r="A149" s="259"/>
      <c r="B149" s="268"/>
      <c r="C149" s="270"/>
      <c r="D149" s="256"/>
      <c r="E149" s="257"/>
      <c r="F149" s="253"/>
      <c r="G149" s="27" t="s">
        <v>154</v>
      </c>
      <c r="H149" s="28">
        <v>0</v>
      </c>
    </row>
    <row r="150" spans="1:8" ht="14.25" customHeight="1" x14ac:dyDescent="0.25">
      <c r="A150" s="259"/>
      <c r="B150" s="268"/>
      <c r="C150" s="271"/>
      <c r="D150" s="256"/>
      <c r="E150" s="257"/>
      <c r="F150" s="253"/>
      <c r="G150" s="29" t="s">
        <v>155</v>
      </c>
      <c r="H150" s="28">
        <v>-1</v>
      </c>
    </row>
    <row r="151" spans="1:8" ht="14.25" customHeight="1" x14ac:dyDescent="0.25">
      <c r="A151" s="259"/>
      <c r="B151" s="269"/>
      <c r="C151" s="255" t="s">
        <v>233</v>
      </c>
      <c r="D151" s="256">
        <v>4</v>
      </c>
      <c r="E151" s="257" t="s">
        <v>234</v>
      </c>
      <c r="F151" s="253"/>
      <c r="G151" s="29" t="s">
        <v>152</v>
      </c>
      <c r="H151" s="30" t="s">
        <v>153</v>
      </c>
    </row>
    <row r="152" spans="1:8" ht="14.25" customHeight="1" x14ac:dyDescent="0.25">
      <c r="A152" s="259"/>
      <c r="B152" s="272" t="s">
        <v>235</v>
      </c>
      <c r="C152" s="255"/>
      <c r="D152" s="256"/>
      <c r="E152" s="257"/>
      <c r="F152" s="253"/>
      <c r="G152" s="27" t="s">
        <v>154</v>
      </c>
      <c r="H152" s="28">
        <v>0</v>
      </c>
    </row>
    <row r="153" spans="1:8" ht="14.25" customHeight="1" x14ac:dyDescent="0.25">
      <c r="A153" s="259"/>
      <c r="B153" s="272"/>
      <c r="C153" s="255"/>
      <c r="D153" s="256"/>
      <c r="E153" s="257"/>
      <c r="F153" s="253"/>
      <c r="G153" s="29" t="s">
        <v>155</v>
      </c>
      <c r="H153" s="28">
        <v>-1</v>
      </c>
    </row>
    <row r="154" spans="1:8" ht="14.25" customHeight="1" x14ac:dyDescent="0.25">
      <c r="A154" s="259"/>
      <c r="B154" s="272"/>
      <c r="C154" s="255" t="s">
        <v>236</v>
      </c>
      <c r="D154" s="256">
        <v>5</v>
      </c>
      <c r="E154" s="257" t="s">
        <v>237</v>
      </c>
      <c r="F154" s="253"/>
      <c r="G154" s="29" t="s">
        <v>152</v>
      </c>
      <c r="H154" s="30" t="s">
        <v>153</v>
      </c>
    </row>
    <row r="155" spans="1:8" ht="14.25" customHeight="1" x14ac:dyDescent="0.25">
      <c r="A155" s="259"/>
      <c r="B155" s="272"/>
      <c r="C155" s="255"/>
      <c r="D155" s="256"/>
      <c r="E155" s="257"/>
      <c r="F155" s="253"/>
      <c r="G155" s="27" t="s">
        <v>154</v>
      </c>
      <c r="H155" s="28">
        <v>0</v>
      </c>
    </row>
    <row r="156" spans="1:8" ht="14.25" customHeight="1" x14ac:dyDescent="0.25">
      <c r="A156" s="259"/>
      <c r="B156" s="272"/>
      <c r="C156" s="255"/>
      <c r="D156" s="256"/>
      <c r="E156" s="257"/>
      <c r="F156" s="253"/>
      <c r="G156" s="29" t="s">
        <v>155</v>
      </c>
      <c r="H156" s="28">
        <v>-1</v>
      </c>
    </row>
    <row r="157" spans="1:8" ht="14.25" customHeight="1" x14ac:dyDescent="0.25">
      <c r="A157" s="259"/>
      <c r="B157" s="272"/>
      <c r="C157" s="255" t="s">
        <v>238</v>
      </c>
      <c r="D157" s="256">
        <v>6</v>
      </c>
      <c r="E157" s="257" t="s">
        <v>239</v>
      </c>
      <c r="F157" s="253"/>
      <c r="G157" s="29" t="s">
        <v>152</v>
      </c>
      <c r="H157" s="30" t="s">
        <v>153</v>
      </c>
    </row>
    <row r="158" spans="1:8" ht="14.25" customHeight="1" x14ac:dyDescent="0.25">
      <c r="A158" s="259"/>
      <c r="B158" s="272" t="s">
        <v>240</v>
      </c>
      <c r="C158" s="255"/>
      <c r="D158" s="256"/>
      <c r="E158" s="257"/>
      <c r="F158" s="253"/>
      <c r="G158" s="27" t="s">
        <v>154</v>
      </c>
      <c r="H158" s="28">
        <v>0</v>
      </c>
    </row>
    <row r="159" spans="1:8" ht="14.25" customHeight="1" x14ac:dyDescent="0.25">
      <c r="A159" s="259"/>
      <c r="B159" s="272"/>
      <c r="C159" s="255"/>
      <c r="D159" s="256"/>
      <c r="E159" s="257"/>
      <c r="F159" s="253"/>
      <c r="G159" s="29" t="s">
        <v>155</v>
      </c>
      <c r="H159" s="28">
        <v>-1</v>
      </c>
    </row>
    <row r="160" spans="1:8" ht="14.25" customHeight="1" x14ac:dyDescent="0.25">
      <c r="A160" s="259"/>
      <c r="B160" s="272"/>
      <c r="C160" s="255" t="s">
        <v>241</v>
      </c>
      <c r="D160" s="256">
        <v>7</v>
      </c>
      <c r="E160" s="257" t="s">
        <v>242</v>
      </c>
      <c r="F160" s="253"/>
      <c r="G160" s="29" t="s">
        <v>152</v>
      </c>
      <c r="H160" s="30" t="s">
        <v>153</v>
      </c>
    </row>
    <row r="161" spans="1:8" ht="14.25" customHeight="1" x14ac:dyDescent="0.25">
      <c r="A161" s="259"/>
      <c r="B161" s="272"/>
      <c r="C161" s="255"/>
      <c r="D161" s="256"/>
      <c r="E161" s="257"/>
      <c r="F161" s="253"/>
      <c r="G161" s="27" t="s">
        <v>154</v>
      </c>
      <c r="H161" s="28">
        <v>0</v>
      </c>
    </row>
    <row r="162" spans="1:8" ht="14.25" customHeight="1" thickBot="1" x14ac:dyDescent="0.3">
      <c r="A162" s="260"/>
      <c r="B162" s="273"/>
      <c r="C162" s="274"/>
      <c r="D162" s="275"/>
      <c r="E162" s="276"/>
      <c r="F162" s="254"/>
      <c r="G162" s="32" t="s">
        <v>155</v>
      </c>
      <c r="H162" s="31">
        <v>-1</v>
      </c>
    </row>
    <row r="165" spans="1:8" ht="14.25" customHeight="1" x14ac:dyDescent="0.25">
      <c r="D165" s="33"/>
    </row>
    <row r="166" spans="1:8" ht="14.25" customHeight="1" x14ac:dyDescent="0.25">
      <c r="D166" s="33"/>
      <c r="E166" s="33"/>
      <c r="F166" s="35"/>
      <c r="G166" s="33"/>
    </row>
    <row r="167" spans="1:8" ht="14.25" customHeight="1" x14ac:dyDescent="0.25">
      <c r="D167" s="33"/>
      <c r="E167" s="33"/>
      <c r="F167" s="35"/>
      <c r="G167" s="33"/>
    </row>
    <row r="168" spans="1:8" ht="14.25" customHeight="1" x14ac:dyDescent="0.25">
      <c r="D168" s="33"/>
      <c r="E168" s="33"/>
      <c r="F168" s="35"/>
      <c r="G168" s="33"/>
    </row>
    <row r="169" spans="1:8" ht="14.25" customHeight="1" x14ac:dyDescent="0.25">
      <c r="D169" s="33"/>
      <c r="E169" s="33"/>
      <c r="F169" s="35"/>
      <c r="G169" s="33"/>
    </row>
    <row r="170" spans="1:8" ht="14.25" customHeight="1" x14ac:dyDescent="0.25">
      <c r="D170" s="33"/>
      <c r="E170" s="33"/>
      <c r="F170" s="35"/>
      <c r="G170" s="33"/>
    </row>
    <row r="171" spans="1:8" ht="14.25" customHeight="1" x14ac:dyDescent="0.25">
      <c r="D171" s="33"/>
      <c r="E171" s="33"/>
      <c r="F171" s="35"/>
      <c r="G171" s="33"/>
    </row>
  </sheetData>
  <mergeCells count="201"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C5" sqref="C5:C6"/>
    </sheetView>
  </sheetViews>
  <sheetFormatPr defaultColWidth="8.85546875" defaultRowHeight="12.75" x14ac:dyDescent="0.2"/>
  <cols>
    <col min="1" max="1" width="15.7109375" style="9" customWidth="1"/>
    <col min="2" max="2" width="18.5703125" style="9" customWidth="1"/>
    <col min="3" max="3" width="17.28515625" style="9" customWidth="1"/>
    <col min="4" max="4" width="2.85546875" style="9" customWidth="1"/>
    <col min="5" max="5" width="19.85546875" style="9" customWidth="1"/>
    <col min="6" max="10" width="8.85546875" style="9"/>
    <col min="11" max="11" width="10.5703125" style="9" customWidth="1"/>
    <col min="12" max="12" width="9.140625" style="9" customWidth="1"/>
    <col min="13" max="14" width="8.85546875" style="9"/>
    <col min="15" max="15" width="19.28515625" style="9" bestFit="1" customWidth="1"/>
    <col min="16" max="16384" width="8.85546875" style="9"/>
  </cols>
  <sheetData>
    <row r="1" spans="1:11" x14ac:dyDescent="0.2">
      <c r="E1" s="377" t="s">
        <v>243</v>
      </c>
      <c r="F1" s="377"/>
      <c r="G1" s="377"/>
      <c r="H1" s="377"/>
      <c r="I1" s="377"/>
      <c r="J1" s="377"/>
    </row>
    <row r="2" spans="1:11" ht="57" customHeight="1" x14ac:dyDescent="0.2">
      <c r="A2" s="36" t="s">
        <v>244</v>
      </c>
      <c r="B2" s="37" t="s">
        <v>245</v>
      </c>
      <c r="E2" s="38" t="s">
        <v>246</v>
      </c>
      <c r="F2" s="39">
        <v>3</v>
      </c>
      <c r="G2" s="39">
        <v>2</v>
      </c>
      <c r="H2" s="39">
        <v>1</v>
      </c>
      <c r="I2" s="39">
        <v>0</v>
      </c>
      <c r="J2" s="39">
        <v>-1</v>
      </c>
    </row>
    <row r="3" spans="1:11" ht="15.75" x14ac:dyDescent="0.2">
      <c r="A3" s="40" t="s">
        <v>247</v>
      </c>
      <c r="B3" s="41" t="s">
        <v>153</v>
      </c>
      <c r="E3" s="40" t="s">
        <v>248</v>
      </c>
      <c r="F3" s="40" t="s">
        <v>57</v>
      </c>
      <c r="G3" s="40" t="s">
        <v>58</v>
      </c>
      <c r="H3" s="40" t="s">
        <v>138</v>
      </c>
      <c r="I3" s="40" t="s">
        <v>139</v>
      </c>
      <c r="J3" s="40" t="s">
        <v>56</v>
      </c>
    </row>
    <row r="4" spans="1:11" ht="15.75" x14ac:dyDescent="0.2">
      <c r="A4" s="42" t="s">
        <v>249</v>
      </c>
      <c r="B4" s="43">
        <v>0</v>
      </c>
      <c r="K4" s="44"/>
    </row>
    <row r="5" spans="1:11" ht="15.75" x14ac:dyDescent="0.2">
      <c r="A5" s="40" t="s">
        <v>250</v>
      </c>
      <c r="B5" s="43">
        <v>-1</v>
      </c>
    </row>
    <row r="6" spans="1:11" ht="15.75" x14ac:dyDescent="0.2">
      <c r="A6" s="40" t="s">
        <v>180</v>
      </c>
      <c r="B6" s="43">
        <v>-2</v>
      </c>
    </row>
    <row r="8" spans="1:11" x14ac:dyDescent="0.2">
      <c r="E8" s="45"/>
      <c r="F8" s="45"/>
      <c r="G8" s="45"/>
      <c r="H8" s="45"/>
      <c r="I8" s="45"/>
      <c r="J8" s="45"/>
      <c r="K8" s="45"/>
    </row>
    <row r="9" spans="1:11" ht="21" customHeight="1" thickBot="1" x14ac:dyDescent="0.25">
      <c r="B9" s="378" t="s">
        <v>251</v>
      </c>
      <c r="C9" s="46" t="s">
        <v>252</v>
      </c>
      <c r="D9" s="47"/>
      <c r="E9" s="45"/>
      <c r="F9" s="45"/>
      <c r="G9" s="45"/>
      <c r="H9" s="45"/>
      <c r="I9" s="45"/>
      <c r="J9" s="45"/>
      <c r="K9" s="45"/>
    </row>
    <row r="10" spans="1:11" ht="21" customHeight="1" x14ac:dyDescent="0.2">
      <c r="B10" s="379"/>
      <c r="C10" s="48" t="s">
        <v>253</v>
      </c>
      <c r="D10" s="47"/>
      <c r="E10" s="45"/>
      <c r="F10" s="45"/>
      <c r="G10" s="45"/>
      <c r="H10" s="45"/>
      <c r="I10" s="45"/>
      <c r="J10" s="45"/>
    </row>
    <row r="11" spans="1:11" x14ac:dyDescent="0.2">
      <c r="E11" s="45"/>
      <c r="F11" s="45"/>
      <c r="G11" s="45"/>
      <c r="H11" s="45"/>
      <c r="I11" s="45"/>
      <c r="J11" s="45"/>
    </row>
    <row r="12" spans="1:11" x14ac:dyDescent="0.2">
      <c r="E12" s="45"/>
      <c r="F12" s="45"/>
      <c r="G12" s="45"/>
      <c r="H12" s="45"/>
      <c r="I12" s="45"/>
      <c r="J12" s="45"/>
      <c r="K12" s="44"/>
    </row>
    <row r="13" spans="1:11" x14ac:dyDescent="0.2">
      <c r="C13" s="49"/>
      <c r="E13" s="45"/>
      <c r="F13" s="45"/>
      <c r="G13" s="45"/>
      <c r="H13" s="45"/>
      <c r="I13" s="45"/>
      <c r="J13" s="45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9"/>
    <col min="2" max="2" width="47.140625" style="9" customWidth="1"/>
    <col min="3" max="3" width="9.85546875" style="9" bestFit="1" customWidth="1"/>
    <col min="4" max="4" width="11.85546875" style="9" bestFit="1" customWidth="1"/>
    <col min="5" max="5" width="12.28515625" style="9" customWidth="1"/>
    <col min="6" max="6" width="11.28515625" style="9" customWidth="1"/>
    <col min="7" max="16384" width="8.85546875" style="9"/>
  </cols>
  <sheetData>
    <row r="1" spans="1:6" x14ac:dyDescent="0.2">
      <c r="B1" s="380" t="s">
        <v>254</v>
      </c>
      <c r="C1" s="380"/>
      <c r="D1" s="380"/>
      <c r="E1" s="380"/>
      <c r="F1" s="380"/>
    </row>
    <row r="3" spans="1:6" x14ac:dyDescent="0.2">
      <c r="B3" s="50" t="s">
        <v>255</v>
      </c>
    </row>
    <row r="4" spans="1:6" ht="34.9" customHeight="1" x14ac:dyDescent="0.2">
      <c r="A4" s="40" t="s">
        <v>256</v>
      </c>
      <c r="B4" s="40" t="s">
        <v>257</v>
      </c>
      <c r="C4" s="51" t="s">
        <v>258</v>
      </c>
      <c r="D4" s="40" t="s">
        <v>149</v>
      </c>
      <c r="E4" s="51" t="s">
        <v>131</v>
      </c>
      <c r="F4" s="51" t="s">
        <v>246</v>
      </c>
    </row>
    <row r="5" spans="1:6" x14ac:dyDescent="0.2">
      <c r="A5" s="29">
        <v>1</v>
      </c>
      <c r="B5" s="52" t="s">
        <v>259</v>
      </c>
      <c r="C5" s="12">
        <v>2</v>
      </c>
      <c r="D5" s="12">
        <v>1</v>
      </c>
      <c r="E5" s="381">
        <f>(SUM(D5:D10)/A10)</f>
        <v>0.33333333333333331</v>
      </c>
      <c r="F5" s="267" t="s">
        <v>260</v>
      </c>
    </row>
    <row r="6" spans="1:6" x14ac:dyDescent="0.2">
      <c r="A6" s="29">
        <v>2</v>
      </c>
      <c r="B6" s="52" t="s">
        <v>259</v>
      </c>
      <c r="C6" s="12">
        <v>10</v>
      </c>
      <c r="D6" s="12">
        <v>0</v>
      </c>
      <c r="E6" s="382"/>
      <c r="F6" s="384"/>
    </row>
    <row r="7" spans="1:6" x14ac:dyDescent="0.2">
      <c r="A7" s="29">
        <v>3</v>
      </c>
      <c r="B7" s="53" t="s">
        <v>261</v>
      </c>
      <c r="C7" s="12">
        <v>1</v>
      </c>
      <c r="D7" s="12">
        <v>1</v>
      </c>
      <c r="E7" s="382"/>
      <c r="F7" s="384"/>
    </row>
    <row r="8" spans="1:6" x14ac:dyDescent="0.2">
      <c r="A8" s="29">
        <v>4</v>
      </c>
      <c r="B8" s="53" t="s">
        <v>261</v>
      </c>
      <c r="C8" s="12">
        <v>15</v>
      </c>
      <c r="D8" s="12">
        <v>-1</v>
      </c>
      <c r="E8" s="382"/>
      <c r="F8" s="384"/>
    </row>
    <row r="9" spans="1:6" ht="38.25" x14ac:dyDescent="0.2">
      <c r="A9" s="29">
        <v>5</v>
      </c>
      <c r="B9" s="54" t="s">
        <v>262</v>
      </c>
      <c r="C9" s="12">
        <v>5</v>
      </c>
      <c r="D9" s="12">
        <v>1</v>
      </c>
      <c r="E9" s="382"/>
      <c r="F9" s="384"/>
    </row>
    <row r="10" spans="1:6" ht="38.25" x14ac:dyDescent="0.2">
      <c r="A10" s="29">
        <v>6</v>
      </c>
      <c r="B10" s="54" t="s">
        <v>262</v>
      </c>
      <c r="C10" s="12">
        <v>6</v>
      </c>
      <c r="D10" s="12">
        <v>0</v>
      </c>
      <c r="E10" s="383"/>
      <c r="F10" s="385"/>
    </row>
    <row r="14" spans="1:6" x14ac:dyDescent="0.2">
      <c r="B14" s="380" t="s">
        <v>263</v>
      </c>
      <c r="C14" s="380"/>
      <c r="D14" s="380"/>
      <c r="E14" s="380"/>
      <c r="F14" s="380"/>
    </row>
    <row r="16" spans="1:6" ht="25.5" x14ac:dyDescent="0.2">
      <c r="B16" s="55" t="s">
        <v>264</v>
      </c>
    </row>
    <row r="17" spans="1:6" ht="34.9" customHeight="1" x14ac:dyDescent="0.2">
      <c r="A17" s="40" t="s">
        <v>256</v>
      </c>
      <c r="B17" s="40" t="s">
        <v>257</v>
      </c>
      <c r="C17" s="51" t="s">
        <v>258</v>
      </c>
      <c r="D17" s="40" t="s">
        <v>149</v>
      </c>
      <c r="E17" s="51" t="s">
        <v>131</v>
      </c>
      <c r="F17" s="51" t="s">
        <v>246</v>
      </c>
    </row>
    <row r="18" spans="1:6" ht="12.75" customHeight="1" x14ac:dyDescent="0.2">
      <c r="A18" s="29">
        <v>1</v>
      </c>
      <c r="B18" s="56" t="s">
        <v>265</v>
      </c>
      <c r="C18" s="12">
        <v>1</v>
      </c>
      <c r="D18" s="12">
        <v>1</v>
      </c>
      <c r="E18" s="381">
        <f>(SUM(D18:D24)/A24)</f>
        <v>0.2857142857142857</v>
      </c>
      <c r="F18" s="267" t="s">
        <v>260</v>
      </c>
    </row>
    <row r="19" spans="1:6" x14ac:dyDescent="0.2">
      <c r="A19" s="29">
        <v>2</v>
      </c>
      <c r="B19" s="56" t="s">
        <v>265</v>
      </c>
      <c r="C19" s="12">
        <v>7</v>
      </c>
      <c r="D19" s="12">
        <v>0</v>
      </c>
      <c r="E19" s="382"/>
      <c r="F19" s="268"/>
    </row>
    <row r="20" spans="1:6" x14ac:dyDescent="0.2">
      <c r="A20" s="29">
        <v>3</v>
      </c>
      <c r="B20" s="56" t="s">
        <v>266</v>
      </c>
      <c r="C20" s="40" t="s">
        <v>180</v>
      </c>
      <c r="D20" s="12">
        <v>-2</v>
      </c>
      <c r="E20" s="382"/>
      <c r="F20" s="268"/>
    </row>
    <row r="21" spans="1:6" x14ac:dyDescent="0.2">
      <c r="A21" s="29">
        <v>4</v>
      </c>
      <c r="B21" s="56" t="s">
        <v>267</v>
      </c>
      <c r="C21" s="12">
        <v>2</v>
      </c>
      <c r="D21" s="12">
        <v>1</v>
      </c>
      <c r="E21" s="382"/>
      <c r="F21" s="268"/>
    </row>
    <row r="22" spans="1:6" x14ac:dyDescent="0.2">
      <c r="A22" s="29">
        <v>5</v>
      </c>
      <c r="B22" s="56" t="s">
        <v>267</v>
      </c>
      <c r="C22" s="12">
        <v>5</v>
      </c>
      <c r="D22" s="12">
        <v>1</v>
      </c>
      <c r="E22" s="382"/>
      <c r="F22" s="268"/>
    </row>
    <row r="23" spans="1:6" x14ac:dyDescent="0.2">
      <c r="A23" s="29">
        <v>6</v>
      </c>
      <c r="B23" s="56" t="s">
        <v>223</v>
      </c>
      <c r="C23" s="12">
        <v>1</v>
      </c>
      <c r="D23" s="12">
        <v>1</v>
      </c>
      <c r="E23" s="382"/>
      <c r="F23" s="268"/>
    </row>
    <row r="24" spans="1:6" x14ac:dyDescent="0.2">
      <c r="A24" s="29">
        <v>7</v>
      </c>
      <c r="B24" s="56" t="s">
        <v>223</v>
      </c>
      <c r="C24" s="12">
        <v>7</v>
      </c>
      <c r="D24" s="12">
        <v>0</v>
      </c>
      <c r="E24" s="383"/>
      <c r="F24" s="269"/>
    </row>
    <row r="28" spans="1:6" x14ac:dyDescent="0.2">
      <c r="B28" s="380" t="s">
        <v>268</v>
      </c>
      <c r="C28" s="380"/>
      <c r="D28" s="380"/>
      <c r="E28" s="380"/>
      <c r="F28" s="380"/>
    </row>
    <row r="30" spans="1:6" ht="38.25" x14ac:dyDescent="0.2">
      <c r="B30" s="55" t="s">
        <v>269</v>
      </c>
    </row>
    <row r="31" spans="1:6" ht="34.9" customHeight="1" thickBot="1" x14ac:dyDescent="0.25">
      <c r="A31" s="40" t="s">
        <v>256</v>
      </c>
      <c r="B31" s="40" t="s">
        <v>257</v>
      </c>
      <c r="C31" s="51" t="s">
        <v>258</v>
      </c>
      <c r="D31" s="40" t="s">
        <v>149</v>
      </c>
      <c r="E31" s="51" t="s">
        <v>131</v>
      </c>
      <c r="F31" s="51" t="s">
        <v>246</v>
      </c>
    </row>
    <row r="32" spans="1:6" ht="12.75" customHeight="1" x14ac:dyDescent="0.2">
      <c r="A32" s="29">
        <v>1</v>
      </c>
      <c r="B32" s="57" t="s">
        <v>270</v>
      </c>
      <c r="C32" s="12">
        <v>5</v>
      </c>
      <c r="D32" s="12">
        <v>1</v>
      </c>
      <c r="E32" s="381">
        <f>(SUM(D32:D36)/A36)</f>
        <v>0.8</v>
      </c>
      <c r="F32" s="267" t="s">
        <v>271</v>
      </c>
    </row>
    <row r="33" spans="1:6" x14ac:dyDescent="0.2">
      <c r="A33" s="29">
        <v>2</v>
      </c>
      <c r="B33" s="58" t="s">
        <v>272</v>
      </c>
      <c r="C33" s="12">
        <v>2</v>
      </c>
      <c r="D33" s="12">
        <v>1</v>
      </c>
      <c r="E33" s="382"/>
      <c r="F33" s="268"/>
    </row>
    <row r="34" spans="1:6" x14ac:dyDescent="0.2">
      <c r="A34" s="29">
        <v>3</v>
      </c>
      <c r="B34" s="58" t="s">
        <v>273</v>
      </c>
      <c r="C34" s="12">
        <v>3</v>
      </c>
      <c r="D34" s="12">
        <v>1</v>
      </c>
      <c r="E34" s="382"/>
      <c r="F34" s="268"/>
    </row>
    <row r="35" spans="1:6" ht="25.5" x14ac:dyDescent="0.2">
      <c r="A35" s="29">
        <v>4</v>
      </c>
      <c r="B35" s="58" t="s">
        <v>234</v>
      </c>
      <c r="C35" s="12">
        <v>1</v>
      </c>
      <c r="D35" s="12">
        <v>1</v>
      </c>
      <c r="E35" s="382"/>
      <c r="F35" s="268"/>
    </row>
    <row r="36" spans="1:6" ht="25.5" x14ac:dyDescent="0.2">
      <c r="A36" s="29">
        <v>5</v>
      </c>
      <c r="B36" s="58" t="s">
        <v>234</v>
      </c>
      <c r="C36" s="12">
        <v>10</v>
      </c>
      <c r="D36" s="12">
        <v>0</v>
      </c>
      <c r="E36" s="383"/>
      <c r="F36" s="269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2024-02-19T11:58:40Z</cp:lastPrinted>
  <dcterms:created xsi:type="dcterms:W3CDTF">2023-02-08T12:31:04Z</dcterms:created>
  <dcterms:modified xsi:type="dcterms:W3CDTF">2025-02-11T14:50:11Z</dcterms:modified>
</cp:coreProperties>
</file>