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isic\Downloads\"/>
    </mc:Choice>
  </mc:AlternateContent>
  <bookViews>
    <workbookView xWindow="0" yWindow="0" windowWidth="20115" windowHeight="11190" tabRatio="881"/>
  </bookViews>
  <sheets>
    <sheet name="Tracciato di rilevazione_2022" sheetId="5" r:id="rId1"/>
    <sheet name="Tracciato di rilevazione_2023" sheetId="10" r:id="rId2"/>
  </sheets>
  <externalReferences>
    <externalReference r:id="rId3"/>
  </externalReferences>
  <definedNames>
    <definedName name="_09_1_Elenco_Strutture">#REF!</definedName>
    <definedName name="_xlnm.Print_Area" localSheetId="0">'Tracciato di rilevazione_2022'!$A$1:$AV$50</definedName>
    <definedName name="_xlnm.Print_Area" localSheetId="1">'Tracciato di rilevazione_2023'!$A$1:$AV$50</definedName>
    <definedName name="Excel_BuiltIn_Print_Titles_1_1">('[1]ESITO 2010'!$B$1:$B$65451,'[1]ESITO 2010'!$A$2:$IT$2)</definedName>
    <definedName name="Excel_BuiltIn_Print_Titles_1_1_1">('[1]ESITO 2010'!$B$2:$B$65379,'[1]ESITO 2010'!$A$2:$IT$2)</definedName>
    <definedName name="Excel_BuiltIn_Print_Titles_1_1_1_1">('[1]ESITO 2010'!$B$2:$B$65379,'[1]ESITO 2010'!$A$2:$IT$2)</definedName>
    <definedName name="Excel_BuiltIn_Print_Titles_2_1_1_1">('[1]ESITO 2010'!$B$2:$B$65359,'[1]ESITO 2010'!$A$2:$IT$2)</definedName>
    <definedName name="Excel_BuiltIn_Print_Titles_2_1_1_1_1">('[1]ESITO 2010'!$B$2:$B$65359,'[1]ESITO 2010'!$A$2:$IT$2)</definedName>
    <definedName name="_xlnm.Print_Titles" localSheetId="0">'Tracciato di rilevazione_2022'!$1:$2</definedName>
    <definedName name="_xlnm.Print_Titles" localSheetId="1">'Tracciato di rilevazione_2023'!$1:$2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10" l="1"/>
  <c r="O9" i="10" l="1"/>
  <c r="AV49" i="5" l="1"/>
  <c r="AV44" i="10"/>
  <c r="AV45" i="10"/>
  <c r="AV46" i="10"/>
  <c r="AV47" i="10"/>
  <c r="AV48" i="10"/>
  <c r="AV49" i="10"/>
  <c r="T36" i="10"/>
  <c r="O36" i="10"/>
  <c r="T36" i="5"/>
  <c r="O36" i="5"/>
  <c r="AB36" i="5"/>
  <c r="AC36" i="5" s="1"/>
  <c r="O40" i="10"/>
  <c r="O43" i="10"/>
  <c r="O42" i="10"/>
  <c r="T43" i="10"/>
  <c r="U43" i="10" s="1"/>
  <c r="T42" i="10"/>
  <c r="U42" i="10" s="1"/>
  <c r="O24" i="10"/>
  <c r="O4" i="10"/>
  <c r="O27" i="10"/>
  <c r="T4" i="10"/>
  <c r="U4" i="10" s="1"/>
  <c r="T27" i="10"/>
  <c r="T24" i="10"/>
  <c r="U24" i="10" s="1"/>
  <c r="O35" i="10"/>
  <c r="T35" i="10"/>
  <c r="U35" i="10" s="1"/>
  <c r="T41" i="10"/>
  <c r="U41" i="10" s="1"/>
  <c r="T34" i="10"/>
  <c r="U34" i="10" s="1"/>
  <c r="O11" i="10"/>
  <c r="O43" i="5"/>
  <c r="O38" i="5"/>
  <c r="O4" i="5"/>
  <c r="O28" i="5"/>
  <c r="O37" i="5"/>
  <c r="T42" i="5"/>
  <c r="U42" i="5" s="1"/>
  <c r="T37" i="5"/>
  <c r="U37" i="5" s="1"/>
  <c r="T4" i="5"/>
  <c r="U4" i="5" s="1"/>
  <c r="T23" i="5"/>
  <c r="T43" i="5"/>
  <c r="U43" i="5" s="1"/>
  <c r="T38" i="5"/>
  <c r="U38" i="5" s="1"/>
  <c r="T40" i="5"/>
  <c r="O40" i="5"/>
  <c r="O8" i="5"/>
  <c r="T8" i="5"/>
  <c r="T39" i="5"/>
  <c r="T37" i="10"/>
  <c r="U37" i="10" s="1"/>
  <c r="O37" i="10"/>
  <c r="P37" i="10" s="1"/>
  <c r="T31" i="5"/>
  <c r="U31" i="5" s="1"/>
  <c r="O31" i="5"/>
  <c r="T26" i="10"/>
  <c r="U26" i="10" s="1"/>
  <c r="O26" i="10"/>
  <c r="T35" i="5"/>
  <c r="U35" i="5" s="1"/>
  <c r="O35" i="5"/>
  <c r="AB7" i="10"/>
  <c r="AC7" i="10" s="1"/>
  <c r="AB38" i="10"/>
  <c r="AC38" i="10" s="1"/>
  <c r="AB33" i="10"/>
  <c r="AC33" i="10" s="1"/>
  <c r="AB32" i="10"/>
  <c r="AC32" i="10" s="1"/>
  <c r="AB5" i="10"/>
  <c r="AC5" i="10" s="1"/>
  <c r="AB25" i="10"/>
  <c r="AC25" i="10" s="1"/>
  <c r="AB8" i="10"/>
  <c r="AC8" i="10" s="1"/>
  <c r="AB31" i="10"/>
  <c r="AC31" i="10" s="1"/>
  <c r="AB24" i="10"/>
  <c r="AC24" i="10" s="1"/>
  <c r="AB30" i="10"/>
  <c r="AC30" i="10" s="1"/>
  <c r="AB23" i="10"/>
  <c r="AC23" i="10" s="1"/>
  <c r="AB20" i="10"/>
  <c r="AC20" i="10" s="1"/>
  <c r="AB22" i="10"/>
  <c r="AC22" i="10" s="1"/>
  <c r="AB39" i="10"/>
  <c r="AC39" i="10" s="1"/>
  <c r="AB19" i="10"/>
  <c r="AC19" i="10" s="1"/>
  <c r="AB27" i="10"/>
  <c r="AC27" i="10" s="1"/>
  <c r="AB15" i="10"/>
  <c r="AC15" i="10" s="1"/>
  <c r="AB4" i="10"/>
  <c r="AC4" i="10" s="1"/>
  <c r="AB29" i="10"/>
  <c r="AC29" i="10" s="1"/>
  <c r="AB37" i="10"/>
  <c r="AC37" i="10" s="1"/>
  <c r="AB43" i="10"/>
  <c r="AC43" i="10" s="1"/>
  <c r="AB42" i="10"/>
  <c r="AC42" i="10" s="1"/>
  <c r="AB14" i="10"/>
  <c r="AC14" i="10" s="1"/>
  <c r="AB6" i="10"/>
  <c r="AC6" i="10" s="1"/>
  <c r="AB21" i="10"/>
  <c r="AC21" i="10" s="1"/>
  <c r="AB3" i="10"/>
  <c r="AC3" i="10" s="1"/>
  <c r="AB40" i="10"/>
  <c r="AC40" i="10" s="1"/>
  <c r="AB36" i="10"/>
  <c r="AC36" i="10" s="1"/>
  <c r="AB13" i="10"/>
  <c r="AC13" i="10" s="1"/>
  <c r="AB12" i="10"/>
  <c r="AC12" i="10" s="1"/>
  <c r="AB11" i="10"/>
  <c r="AC11" i="10" s="1"/>
  <c r="AB34" i="10"/>
  <c r="AC34" i="10" s="1"/>
  <c r="AB16" i="10"/>
  <c r="AC16" i="10" s="1"/>
  <c r="AB26" i="10"/>
  <c r="AC26" i="10" s="1"/>
  <c r="AB35" i="10"/>
  <c r="AC35" i="10" s="1"/>
  <c r="AB41" i="10"/>
  <c r="AC41" i="10" s="1"/>
  <c r="AB9" i="10"/>
  <c r="AC9" i="10" s="1"/>
  <c r="AB18" i="10"/>
  <c r="AC18" i="10" s="1"/>
  <c r="AB17" i="10"/>
  <c r="AC17" i="10" s="1"/>
  <c r="AB28" i="10"/>
  <c r="AC28" i="10" s="1"/>
  <c r="AB11" i="5"/>
  <c r="AC11" i="5" s="1"/>
  <c r="AB41" i="5"/>
  <c r="AC41" i="5" s="1"/>
  <c r="AB34" i="5"/>
  <c r="AC34" i="5" s="1"/>
  <c r="AB22" i="5"/>
  <c r="AC22" i="5" s="1"/>
  <c r="AB5" i="5"/>
  <c r="AC5" i="5" s="1"/>
  <c r="AB18" i="5"/>
  <c r="AC18" i="5" s="1"/>
  <c r="AB12" i="5"/>
  <c r="AC12" i="5" s="1"/>
  <c r="AB33" i="5"/>
  <c r="AC33" i="5" s="1"/>
  <c r="AB8" i="5"/>
  <c r="AC8" i="5" s="1"/>
  <c r="AB29" i="5"/>
  <c r="AC29" i="5" s="1"/>
  <c r="AB10" i="5"/>
  <c r="AC10" i="5" s="1"/>
  <c r="AB25" i="5"/>
  <c r="AC25" i="5" s="1"/>
  <c r="AB7" i="5"/>
  <c r="AC7" i="5" s="1"/>
  <c r="AB24" i="5"/>
  <c r="AC24" i="5" s="1"/>
  <c r="AB17" i="5"/>
  <c r="AC17" i="5" s="1"/>
  <c r="AB23" i="5"/>
  <c r="AC23" i="5" s="1"/>
  <c r="AB28" i="5"/>
  <c r="AC28" i="5" s="1"/>
  <c r="AB4" i="5"/>
  <c r="AC4" i="5" s="1"/>
  <c r="AB21" i="5"/>
  <c r="AC21" i="5" s="1"/>
  <c r="AB31" i="5"/>
  <c r="AC31" i="5" s="1"/>
  <c r="AB43" i="5"/>
  <c r="AC43" i="5" s="1"/>
  <c r="AB38" i="5"/>
  <c r="AC38" i="5" s="1"/>
  <c r="AB32" i="5"/>
  <c r="AC32" i="5" s="1"/>
  <c r="AB9" i="5"/>
  <c r="AC9" i="5" s="1"/>
  <c r="AB27" i="5"/>
  <c r="AC27" i="5" s="1"/>
  <c r="AB3" i="5"/>
  <c r="AC3" i="5" s="1"/>
  <c r="AB40" i="5"/>
  <c r="AC40" i="5" s="1"/>
  <c r="AB20" i="5"/>
  <c r="AC20" i="5" s="1"/>
  <c r="AB16" i="5"/>
  <c r="AC16" i="5" s="1"/>
  <c r="AB19" i="5"/>
  <c r="AC19" i="5" s="1"/>
  <c r="AB39" i="5"/>
  <c r="AC39" i="5" s="1"/>
  <c r="AB13" i="5"/>
  <c r="AC13" i="5" s="1"/>
  <c r="AB35" i="5"/>
  <c r="AC35" i="5" s="1"/>
  <c r="AB37" i="5"/>
  <c r="AC37" i="5" s="1"/>
  <c r="AB42" i="5"/>
  <c r="AC42" i="5" s="1"/>
  <c r="AB6" i="5"/>
  <c r="AC6" i="5" s="1"/>
  <c r="AB14" i="5"/>
  <c r="AC14" i="5" s="1"/>
  <c r="AB26" i="5"/>
  <c r="AC26" i="5" s="1"/>
  <c r="AB30" i="5"/>
  <c r="AC30" i="5" s="1"/>
  <c r="AM7" i="10" l="1"/>
  <c r="AN7" i="10" s="1"/>
  <c r="AM38" i="10"/>
  <c r="AN38" i="10" s="1"/>
  <c r="AM33" i="10"/>
  <c r="AN33" i="10" s="1"/>
  <c r="AM32" i="10"/>
  <c r="AN32" i="10" s="1"/>
  <c r="AM5" i="10"/>
  <c r="AN5" i="10" s="1"/>
  <c r="AM25" i="10"/>
  <c r="AN25" i="10" s="1"/>
  <c r="AM8" i="10"/>
  <c r="AN8" i="10" s="1"/>
  <c r="AM31" i="10"/>
  <c r="AN31" i="10" s="1"/>
  <c r="AM24" i="10"/>
  <c r="AN24" i="10" s="1"/>
  <c r="AV24" i="10" s="1"/>
  <c r="AM30" i="10"/>
  <c r="AN30" i="10" s="1"/>
  <c r="AM23" i="10"/>
  <c r="AN23" i="10" s="1"/>
  <c r="AM20" i="10"/>
  <c r="AN20" i="10" s="1"/>
  <c r="AM22" i="10"/>
  <c r="AN22" i="10" s="1"/>
  <c r="AM39" i="10"/>
  <c r="AN39" i="10" s="1"/>
  <c r="AM19" i="10"/>
  <c r="AN19" i="10" s="1"/>
  <c r="AM27" i="10"/>
  <c r="AN27" i="10" s="1"/>
  <c r="AV27" i="10" s="1"/>
  <c r="AM15" i="10"/>
  <c r="AN15" i="10" s="1"/>
  <c r="AM4" i="10"/>
  <c r="AN4" i="10" s="1"/>
  <c r="AV4" i="10" s="1"/>
  <c r="AM29" i="10"/>
  <c r="AN29" i="10" s="1"/>
  <c r="AM37" i="10"/>
  <c r="AN37" i="10" s="1"/>
  <c r="AV37" i="10" s="1"/>
  <c r="AM43" i="10"/>
  <c r="AN43" i="10" s="1"/>
  <c r="AV43" i="10" s="1"/>
  <c r="AM42" i="10"/>
  <c r="AN42" i="10" s="1"/>
  <c r="AV42" i="10" s="1"/>
  <c r="AM14" i="10"/>
  <c r="AN14" i="10" s="1"/>
  <c r="AM6" i="10"/>
  <c r="AN6" i="10" s="1"/>
  <c r="AM21" i="10"/>
  <c r="AN21" i="10" s="1"/>
  <c r="AM3" i="10"/>
  <c r="AN3" i="10" s="1"/>
  <c r="AM40" i="10"/>
  <c r="AN40" i="10" s="1"/>
  <c r="AV40" i="10" s="1"/>
  <c r="AM36" i="10"/>
  <c r="AN36" i="10" s="1"/>
  <c r="AV36" i="10" s="1"/>
  <c r="AM13" i="10"/>
  <c r="AN13" i="10" s="1"/>
  <c r="AM12" i="10"/>
  <c r="AN12" i="10" s="1"/>
  <c r="AM11" i="10"/>
  <c r="AN11" i="10" s="1"/>
  <c r="AM34" i="10"/>
  <c r="AN34" i="10" s="1"/>
  <c r="AV34" i="10" s="1"/>
  <c r="AM16" i="10"/>
  <c r="AN16" i="10" s="1"/>
  <c r="AM10" i="10"/>
  <c r="AN10" i="10" s="1"/>
  <c r="AM26" i="10"/>
  <c r="AN26" i="10" s="1"/>
  <c r="AV26" i="10" s="1"/>
  <c r="AM35" i="10"/>
  <c r="AN35" i="10" s="1"/>
  <c r="AV35" i="10" s="1"/>
  <c r="AM41" i="10"/>
  <c r="AN41" i="10" s="1"/>
  <c r="AV41" i="10" s="1"/>
  <c r="AM9" i="10"/>
  <c r="AN9" i="10" s="1"/>
  <c r="AM18" i="10"/>
  <c r="AN18" i="10" s="1"/>
  <c r="AM17" i="10"/>
  <c r="AN17" i="10" s="1"/>
  <c r="AM28" i="10"/>
  <c r="AN28" i="10" s="1"/>
  <c r="AM11" i="5"/>
  <c r="AN11" i="5" s="1"/>
  <c r="AM41" i="5"/>
  <c r="AN41" i="5" s="1"/>
  <c r="AM34" i="5"/>
  <c r="AN34" i="5" s="1"/>
  <c r="AM22" i="5"/>
  <c r="AN22" i="5" s="1"/>
  <c r="AM5" i="5"/>
  <c r="AN5" i="5" s="1"/>
  <c r="AM18" i="5"/>
  <c r="AN18" i="5" s="1"/>
  <c r="AM12" i="5"/>
  <c r="AN12" i="5" s="1"/>
  <c r="AM33" i="5"/>
  <c r="AN33" i="5" s="1"/>
  <c r="AM8" i="5"/>
  <c r="AN8" i="5" s="1"/>
  <c r="AV8" i="5" s="1"/>
  <c r="AM29" i="5"/>
  <c r="AN29" i="5" s="1"/>
  <c r="AM10" i="5"/>
  <c r="AN10" i="5" s="1"/>
  <c r="AM25" i="5"/>
  <c r="AN25" i="5" s="1"/>
  <c r="AM7" i="5"/>
  <c r="AN7" i="5" s="1"/>
  <c r="AM24" i="5"/>
  <c r="AN24" i="5" s="1"/>
  <c r="AM17" i="5"/>
  <c r="AN17" i="5" s="1"/>
  <c r="AM23" i="5"/>
  <c r="AN23" i="5" s="1"/>
  <c r="AV23" i="5" s="1"/>
  <c r="AM28" i="5"/>
  <c r="AN28" i="5" s="1"/>
  <c r="AM4" i="5"/>
  <c r="AN4" i="5" s="1"/>
  <c r="AV4" i="5" s="1"/>
  <c r="AM21" i="5"/>
  <c r="AN21" i="5" s="1"/>
  <c r="AM31" i="5"/>
  <c r="AN31" i="5" s="1"/>
  <c r="AV31" i="5" s="1"/>
  <c r="AM43" i="5"/>
  <c r="AN43" i="5" s="1"/>
  <c r="AV43" i="5" s="1"/>
  <c r="AM38" i="5"/>
  <c r="AN38" i="5" s="1"/>
  <c r="AV38" i="5" s="1"/>
  <c r="AM32" i="5"/>
  <c r="AN32" i="5" s="1"/>
  <c r="AM9" i="5"/>
  <c r="AN9" i="5" s="1"/>
  <c r="AM27" i="5"/>
  <c r="AN27" i="5" s="1"/>
  <c r="AM3" i="5"/>
  <c r="AN3" i="5" s="1"/>
  <c r="AM40" i="5"/>
  <c r="AN40" i="5" s="1"/>
  <c r="AV40" i="5" s="1"/>
  <c r="AM36" i="5"/>
  <c r="AN36" i="5" s="1"/>
  <c r="AV36" i="5" s="1"/>
  <c r="AM20" i="5"/>
  <c r="AN20" i="5" s="1"/>
  <c r="AM16" i="5"/>
  <c r="AN16" i="5" s="1"/>
  <c r="AM19" i="5"/>
  <c r="AN19" i="5" s="1"/>
  <c r="AM39" i="5"/>
  <c r="AN39" i="5" s="1"/>
  <c r="AV39" i="5" s="1"/>
  <c r="AM13" i="5"/>
  <c r="AN13" i="5" s="1"/>
  <c r="AM15" i="5"/>
  <c r="AN15" i="5" s="1"/>
  <c r="AM35" i="5"/>
  <c r="AN35" i="5" s="1"/>
  <c r="AV35" i="5" s="1"/>
  <c r="AM37" i="5"/>
  <c r="AN37" i="5" s="1"/>
  <c r="AV37" i="5" s="1"/>
  <c r="AM42" i="5"/>
  <c r="AN42" i="5" s="1"/>
  <c r="AV42" i="5" s="1"/>
  <c r="AM6" i="5"/>
  <c r="AN6" i="5" s="1"/>
  <c r="AM14" i="5"/>
  <c r="AN14" i="5" s="1"/>
  <c r="AM26" i="5"/>
  <c r="AN26" i="5" s="1"/>
  <c r="AM30" i="5"/>
  <c r="AN30" i="5" s="1"/>
  <c r="O7" i="10"/>
  <c r="O38" i="10"/>
  <c r="O33" i="10"/>
  <c r="O32" i="10"/>
  <c r="O5" i="10"/>
  <c r="O25" i="10"/>
  <c r="O8" i="10"/>
  <c r="O31" i="10"/>
  <c r="O30" i="10"/>
  <c r="O23" i="10"/>
  <c r="O20" i="10"/>
  <c r="O22" i="10"/>
  <c r="O39" i="10"/>
  <c r="O19" i="10"/>
  <c r="O15" i="10"/>
  <c r="O29" i="10"/>
  <c r="O14" i="10"/>
  <c r="O21" i="10"/>
  <c r="O3" i="10"/>
  <c r="O13" i="10"/>
  <c r="O12" i="10"/>
  <c r="O16" i="10"/>
  <c r="O10" i="10"/>
  <c r="O18" i="10"/>
  <c r="O28" i="10"/>
  <c r="T7" i="10"/>
  <c r="U7" i="10" s="1"/>
  <c r="T38" i="10"/>
  <c r="U38" i="10" s="1"/>
  <c r="T33" i="10"/>
  <c r="U33" i="10" s="1"/>
  <c r="T32" i="10"/>
  <c r="U32" i="10" s="1"/>
  <c r="T5" i="10"/>
  <c r="U5" i="10" s="1"/>
  <c r="T25" i="10"/>
  <c r="U25" i="10" s="1"/>
  <c r="T8" i="10"/>
  <c r="U8" i="10" s="1"/>
  <c r="T31" i="10"/>
  <c r="U31" i="10" s="1"/>
  <c r="T30" i="10"/>
  <c r="U30" i="10" s="1"/>
  <c r="T23" i="10"/>
  <c r="U23" i="10" s="1"/>
  <c r="T20" i="10"/>
  <c r="U20" i="10" s="1"/>
  <c r="T22" i="10"/>
  <c r="U22" i="10" s="1"/>
  <c r="T39" i="10"/>
  <c r="U39" i="10" s="1"/>
  <c r="T19" i="10"/>
  <c r="U19" i="10" s="1"/>
  <c r="T15" i="10"/>
  <c r="U15" i="10" s="1"/>
  <c r="T29" i="10"/>
  <c r="U29" i="10" s="1"/>
  <c r="AV29" i="10" s="1"/>
  <c r="T14" i="10"/>
  <c r="U14" i="10" s="1"/>
  <c r="T6" i="10"/>
  <c r="U6" i="10" s="1"/>
  <c r="T21" i="10"/>
  <c r="U21" i="10" s="1"/>
  <c r="T3" i="10"/>
  <c r="U3" i="10" s="1"/>
  <c r="T13" i="10"/>
  <c r="U13" i="10" s="1"/>
  <c r="T12" i="10"/>
  <c r="U12" i="10" s="1"/>
  <c r="T11" i="10"/>
  <c r="U11" i="10" s="1"/>
  <c r="T16" i="10"/>
  <c r="AV16" i="10" s="1"/>
  <c r="T10" i="10"/>
  <c r="U10" i="10" s="1"/>
  <c r="T9" i="10"/>
  <c r="U9" i="10" s="1"/>
  <c r="T18" i="10"/>
  <c r="U18" i="10" s="1"/>
  <c r="T28" i="10"/>
  <c r="U28" i="10" s="1"/>
  <c r="AV48" i="5"/>
  <c r="AV47" i="5"/>
  <c r="AV46" i="5"/>
  <c r="AV45" i="5"/>
  <c r="AV44" i="5"/>
  <c r="AV20" i="10" l="1"/>
  <c r="AV18" i="10"/>
  <c r="AV3" i="10"/>
  <c r="AV9" i="10"/>
  <c r="AV19" i="10"/>
  <c r="AV22" i="10"/>
  <c r="AV12" i="10"/>
  <c r="AV39" i="10"/>
  <c r="AV30" i="10"/>
  <c r="AV21" i="10"/>
  <c r="AV13" i="10"/>
  <c r="AV14" i="10"/>
  <c r="AV5" i="10"/>
  <c r="AV7" i="10"/>
  <c r="AV15" i="10"/>
  <c r="AV28" i="10"/>
  <c r="AV31" i="10"/>
  <c r="AV32" i="10"/>
  <c r="AV11" i="10"/>
  <c r="AV8" i="10"/>
  <c r="AV33" i="10"/>
  <c r="AV6" i="10"/>
  <c r="AV23" i="10"/>
  <c r="AV25" i="10"/>
  <c r="AV38" i="10"/>
  <c r="T9" i="5"/>
  <c r="U9" i="5" s="1"/>
  <c r="AV9" i="5" s="1"/>
  <c r="T11" i="5"/>
  <c r="U11" i="5" s="1"/>
  <c r="AV11" i="5" s="1"/>
  <c r="T41" i="5"/>
  <c r="U41" i="5" s="1"/>
  <c r="AV41" i="5" s="1"/>
  <c r="T34" i="5"/>
  <c r="U34" i="5" s="1"/>
  <c r="AV34" i="5" s="1"/>
  <c r="T22" i="5"/>
  <c r="U22" i="5" s="1"/>
  <c r="AV22" i="5" s="1"/>
  <c r="T5" i="5"/>
  <c r="U5" i="5" s="1"/>
  <c r="AV5" i="5" s="1"/>
  <c r="T18" i="5"/>
  <c r="U18" i="5" s="1"/>
  <c r="AV18" i="5" s="1"/>
  <c r="T12" i="5"/>
  <c r="U12" i="5" s="1"/>
  <c r="AV12" i="5" s="1"/>
  <c r="T33" i="5"/>
  <c r="U33" i="5" s="1"/>
  <c r="AV33" i="5" s="1"/>
  <c r="T29" i="5"/>
  <c r="U29" i="5" s="1"/>
  <c r="AV29" i="5" s="1"/>
  <c r="T10" i="5"/>
  <c r="U10" i="5" s="1"/>
  <c r="AV10" i="5" s="1"/>
  <c r="T25" i="5"/>
  <c r="U25" i="5" s="1"/>
  <c r="AV25" i="5" s="1"/>
  <c r="T7" i="5"/>
  <c r="U7" i="5" s="1"/>
  <c r="AV7" i="5" s="1"/>
  <c r="T24" i="5"/>
  <c r="U24" i="5" s="1"/>
  <c r="AV24" i="5" s="1"/>
  <c r="T17" i="5"/>
  <c r="U17" i="5" s="1"/>
  <c r="AV17" i="5" s="1"/>
  <c r="T28" i="5"/>
  <c r="U28" i="5" s="1"/>
  <c r="AV28" i="5" s="1"/>
  <c r="T21" i="5"/>
  <c r="U21" i="5" s="1"/>
  <c r="AV21" i="5" s="1"/>
  <c r="T32" i="5"/>
  <c r="U32" i="5" s="1"/>
  <c r="AV32" i="5" s="1"/>
  <c r="T27" i="5"/>
  <c r="U27" i="5" s="1"/>
  <c r="AV27" i="5" s="1"/>
  <c r="T3" i="5"/>
  <c r="U3" i="5" s="1"/>
  <c r="AV3" i="5" s="1"/>
  <c r="T20" i="5"/>
  <c r="U20" i="5" s="1"/>
  <c r="AV20" i="5" s="1"/>
  <c r="T16" i="5"/>
  <c r="U16" i="5" s="1"/>
  <c r="AV16" i="5" s="1"/>
  <c r="T19" i="5"/>
  <c r="U19" i="5" s="1"/>
  <c r="AV19" i="5" s="1"/>
  <c r="T13" i="5"/>
  <c r="AV13" i="5" s="1"/>
  <c r="T15" i="5"/>
  <c r="U15" i="5" s="1"/>
  <c r="T6" i="5"/>
  <c r="U6" i="5" s="1"/>
  <c r="AV6" i="5" s="1"/>
  <c r="T14" i="5"/>
  <c r="U14" i="5" s="1"/>
  <c r="AV14" i="5" s="1"/>
  <c r="T30" i="5"/>
  <c r="U30" i="5" s="1"/>
  <c r="AV30" i="5" s="1"/>
  <c r="O9" i="5"/>
  <c r="O11" i="5"/>
  <c r="O41" i="5"/>
  <c r="O34" i="5"/>
  <c r="O22" i="5"/>
  <c r="O5" i="5"/>
  <c r="O18" i="5"/>
  <c r="O12" i="5"/>
  <c r="O33" i="5"/>
  <c r="O29" i="5"/>
  <c r="O10" i="5"/>
  <c r="O25" i="5"/>
  <c r="O7" i="5"/>
  <c r="O24" i="5"/>
  <c r="O17" i="5"/>
  <c r="O21" i="5"/>
  <c r="O32" i="5"/>
  <c r="O27" i="5"/>
  <c r="O3" i="5"/>
  <c r="O20" i="5"/>
  <c r="O16" i="5"/>
  <c r="O19" i="5"/>
  <c r="O13" i="5"/>
  <c r="O15" i="5"/>
  <c r="O6" i="5"/>
  <c r="O14" i="5"/>
  <c r="O30" i="5"/>
  <c r="AB10" i="10" l="1"/>
  <c r="AC10" i="10" s="1"/>
  <c r="AV10" i="10" s="1"/>
  <c r="AB15" i="5"/>
  <c r="AC15" i="5" s="1"/>
  <c r="AV15" i="5" s="1"/>
  <c r="T17" i="10" l="1"/>
  <c r="U17" i="10" s="1"/>
  <c r="AV17" i="10" s="1"/>
  <c r="O17" i="10"/>
  <c r="T26" i="5"/>
  <c r="U26" i="5" s="1"/>
  <c r="AV26" i="5" s="1"/>
  <c r="O26" i="5"/>
</calcChain>
</file>

<file path=xl/comments1.xml><?xml version="1.0" encoding="utf-8"?>
<comments xmlns="http://schemas.openxmlformats.org/spreadsheetml/2006/main">
  <authors>
    <author>laboratorio2</author>
  </authors>
  <commentList>
    <comment ref="M24" authorId="0" shapeId="0">
      <text>
        <r>
          <rPr>
            <b/>
            <sz val="9"/>
            <color indexed="81"/>
            <rFont val="Tahoma"/>
            <family val="2"/>
          </rPr>
          <t>laboratorio2:</t>
        </r>
        <r>
          <rPr>
            <sz val="9"/>
            <color indexed="81"/>
            <rFont val="Tahoma"/>
            <family val="2"/>
          </rPr>
          <t xml:space="preserve">
si è tenuto conto sia del person ale dell'hub che degli spoke
</t>
        </r>
      </text>
    </comment>
    <comment ref="M29" authorId="0" shapeId="0">
      <text>
        <r>
          <rPr>
            <b/>
            <sz val="9"/>
            <color indexed="81"/>
            <rFont val="Tahoma"/>
            <family val="2"/>
          </rPr>
          <t>laboratorio2:</t>
        </r>
        <r>
          <rPr>
            <sz val="9"/>
            <color indexed="81"/>
            <rFont val="Tahoma"/>
            <family val="2"/>
          </rPr>
          <t xml:space="preserve">
si è tenuto conto sia del person ale dell'hub che degli spoke
</t>
        </r>
      </text>
    </comment>
  </commentList>
</comments>
</file>

<file path=xl/comments2.xml><?xml version="1.0" encoding="utf-8"?>
<comments xmlns="http://schemas.openxmlformats.org/spreadsheetml/2006/main">
  <authors>
    <author>laboratorio2</author>
  </authors>
  <commentList>
    <comment ref="M30" authorId="0" shapeId="0">
      <text>
        <r>
          <rPr>
            <b/>
            <sz val="9"/>
            <color indexed="81"/>
            <rFont val="Tahoma"/>
            <family val="2"/>
          </rPr>
          <t>laboratorio2:</t>
        </r>
        <r>
          <rPr>
            <sz val="9"/>
            <color indexed="81"/>
            <rFont val="Tahoma"/>
            <family val="2"/>
          </rPr>
          <t xml:space="preserve">
laboratorio2:
si è tenuto conto sia del person ale dell'hub che degli spoke</t>
        </r>
      </text>
    </comment>
    <comment ref="M39" authorId="0" shapeId="0">
      <text>
        <r>
          <rPr>
            <b/>
            <sz val="9"/>
            <color indexed="81"/>
            <rFont val="Tahoma"/>
            <family val="2"/>
          </rPr>
          <t>laboratorio2:</t>
        </r>
        <r>
          <rPr>
            <sz val="9"/>
            <color indexed="81"/>
            <rFont val="Tahoma"/>
            <family val="2"/>
          </rPr>
          <t xml:space="preserve">
si è tenuto conto sia del person ale dell'hub che degli spoke
</t>
        </r>
      </text>
    </comment>
  </commentList>
</comments>
</file>

<file path=xl/sharedStrings.xml><?xml version="1.0" encoding="utf-8"?>
<sst xmlns="http://schemas.openxmlformats.org/spreadsheetml/2006/main" count="649" uniqueCount="157">
  <si>
    <t>DESCRIZIONE STRUTTURA</t>
  </si>
  <si>
    <t>COD. STRUTTURA (STS11)</t>
  </si>
  <si>
    <t>CODICE ASL</t>
  </si>
  <si>
    <t>SI</t>
  </si>
  <si>
    <t>NO</t>
  </si>
  <si>
    <t>PUNTEGGIO INDICATORE B.3</t>
  </si>
  <si>
    <t>INDICATORE B.3
Invio sistematico e continuativo dei referti al Fascicolo Sanitario Elettronico</t>
  </si>
  <si>
    <t>INDICATORE C.4
Rapporto tra numero dipendenti / totale addetti</t>
  </si>
  <si>
    <t>PUNTEGGIO INDICATORE C.4</t>
  </si>
  <si>
    <t>PUNTEGGIO INDICATORE C.5</t>
  </si>
  <si>
    <t>INDICATORE C.5
Rapporto tra numero dipendenti laureati / totale dipendenti</t>
  </si>
  <si>
    <t>INDICATORE C.6
Presenza di certificazione ISO 9001:2015 in corso di validità</t>
  </si>
  <si>
    <t>PUNTEGGIO INDICATORE C.6</t>
  </si>
  <si>
    <t>INDICATORE C.7
Rapporto tra fatturato netto annuo extratetto / tetto di spesa netta (prima dell'applicazione della regressione tariffaria)</t>
  </si>
  <si>
    <t>PUNTEGGIO INDICATORE C.7</t>
  </si>
  <si>
    <t>PUNTEGGIO INDICATORE C.8</t>
  </si>
  <si>
    <t>INDICATORE C.9
Numero di giorni annui nei quali sono state erogate prestazioni a carico del S.S.R. (comprese quelle sulle quali si applica la regressione tariffaria)</t>
  </si>
  <si>
    <t>PUNTEGGIO INDICATORE C.9</t>
  </si>
  <si>
    <t>INDICATORE D.10
Rapporto tra numero prestazioni con classe di priorità D e P erogate a carico del S.S.R. in accesso diretto (senza prenotazione) / totale prestazioni erogate a carico del S.S.R. con classe di priorità D e P</t>
  </si>
  <si>
    <t>PUNTEGGIO INDICATORE D.10</t>
  </si>
  <si>
    <t>INDICATORE D.12
Scostamento dal valore medio di branca e di fascia di appartenenza</t>
  </si>
  <si>
    <t>PUNTEGGIO INDICATORE D.12</t>
  </si>
  <si>
    <t>PUNTEGGIO INDICATORE E.13</t>
  </si>
  <si>
    <t>NUMERATORE C.4:
Numero dipendenti</t>
  </si>
  <si>
    <t>DENOMINATORE C.4:
Totale addetti</t>
  </si>
  <si>
    <t>VALORE INDICATORE C.4</t>
  </si>
  <si>
    <t>NUMERATORE C.5:
Numero dipendenti laureati</t>
  </si>
  <si>
    <t>DENOMINATORE C.5:
Totale dipendenti</t>
  </si>
  <si>
    <t>VALORE INDICATORE C.5</t>
  </si>
  <si>
    <t>VALORE INDICATORE C.6</t>
  </si>
  <si>
    <t>NUMERATORE C.7:
Fatturato netto annuo extratetto</t>
  </si>
  <si>
    <t>DENOMINATORE C.7:
Tetto di spesa netta (prima dell'applicazione della regressione tariffaria)</t>
  </si>
  <si>
    <t>VALORE INDICATORE C.7</t>
  </si>
  <si>
    <t>VALORE INDICATORE C.8</t>
  </si>
  <si>
    <t>VALORE INDICATORE C.9</t>
  </si>
  <si>
    <t>VALORE INDICATORE D.10</t>
  </si>
  <si>
    <t>NUMERATORE D.10:
Numero prestazioni con classe di priorità D e P erogate a carico del S.S.R. in accesso diretto (senza prenotazione)</t>
  </si>
  <si>
    <t>VALORE INDICATORE D.12</t>
  </si>
  <si>
    <t>INDICATORE E.13
Numerosità dei punti di offerta per la medesima branca nel distretto di appartenenza o collocazione in zona disagiata</t>
  </si>
  <si>
    <t>VALORE INDICATORE E.13</t>
  </si>
  <si>
    <t>COD. BRANCA TETTI</t>
  </si>
  <si>
    <t>DESCRIZIONE BRANCA TETTI</t>
  </si>
  <si>
    <t>DENOMINATORE D.10:
Totale prestazioni erogate a carico del S.S.R. con classe di priorità D e P</t>
  </si>
  <si>
    <t>IT index (%)</t>
  </si>
  <si>
    <t>PUNTEGGIO INDICATORE A.1</t>
  </si>
  <si>
    <t>INDICATORE A.1
Tecnologia</t>
  </si>
  <si>
    <t>VALORE INDICATORE B.3:
SI / NO</t>
  </si>
  <si>
    <t>INDICATORE C.8
Numero di prestazioni di laboratorio erogate nell'anno con onere a carico del S.S.R. (solo per la branca della patologia clinica)</t>
  </si>
  <si>
    <t>PUNTEGGIO</t>
  </si>
  <si>
    <t>008027</t>
  </si>
  <si>
    <t>Centro Diagnostico Varone</t>
  </si>
  <si>
    <t>008122</t>
  </si>
  <si>
    <t>CENTRO DIAGNOSTICO S. CIRO S.R.L.</t>
  </si>
  <si>
    <t>008313</t>
  </si>
  <si>
    <t>LABORATORIO ANALISI MARINO</t>
  </si>
  <si>
    <t>011</t>
  </si>
  <si>
    <t>LABORATORIO ANALISI</t>
  </si>
  <si>
    <t>Centro Ricerche Cliniche di Di Costanzo Anna &amp; c. sas</t>
  </si>
  <si>
    <t>si</t>
  </si>
  <si>
    <t>008621</t>
  </si>
  <si>
    <t>Casa di Cura Maria Rosaria S.p.A.</t>
  </si>
  <si>
    <t>BIOLABOR s.a.s. di Rossi Lucia &amp; C.</t>
  </si>
  <si>
    <t>BIOLABOR S.A.S. DI ROSSI L. &amp; C.</t>
  </si>
  <si>
    <t>008810</t>
  </si>
  <si>
    <t>CE.Di.M. s.r.l.</t>
  </si>
  <si>
    <t>008812</t>
  </si>
  <si>
    <t>laboratorio analisi cliniche sas dr acampora</t>
  </si>
  <si>
    <t>LABORATORIO ANALISI CLINICHE SAS DR ACAMPORA</t>
  </si>
  <si>
    <t>Laboratori di Ricerche Cliniche Dr. A. Bifulco srl</t>
  </si>
  <si>
    <t>CENTRO ANALISI DOTT. A. AMBROSINO s.n.c.</t>
  </si>
  <si>
    <t>750300</t>
  </si>
  <si>
    <t>CENTRO DIAGNOSTICO ASTRA SAS</t>
  </si>
  <si>
    <t>no</t>
  </si>
  <si>
    <t>CASA DI SALUTE "SANTA LUCIA"</t>
  </si>
  <si>
    <t>AGG500</t>
  </si>
  <si>
    <t>CMO Srl</t>
  </si>
  <si>
    <t>Si</t>
  </si>
  <si>
    <t>AGG502</t>
  </si>
  <si>
    <t>CENTRO DIAGNOSTICO L.S.</t>
  </si>
  <si>
    <t>AGG505</t>
  </si>
  <si>
    <t>RETE DIAGNOSTICA VESUVIANA</t>
  </si>
  <si>
    <t>AGG506</t>
  </si>
  <si>
    <t>MLF MEDI ANALISI S.C.R.L.</t>
  </si>
  <si>
    <t>AGG507</t>
  </si>
  <si>
    <t>Rete diagnostica campana(laboratorio Analisi Cliniche Gentile  )</t>
  </si>
  <si>
    <t xml:space="preserve">SI </t>
  </si>
  <si>
    <t>Rete diagnostica campana(aboratorio Analisi Cliniche Gentile )</t>
  </si>
  <si>
    <t>AGG508</t>
  </si>
  <si>
    <t>DIAGNOSTICA BIOMEDICA GROUP SCARL</t>
  </si>
  <si>
    <t>AGG509</t>
  </si>
  <si>
    <t>RETE KAPPA-C.M.A.</t>
  </si>
  <si>
    <t>AGG510</t>
  </si>
  <si>
    <t>CONSORZIO BADINI MEDICAL CENTER S.C.R.L.</t>
  </si>
  <si>
    <t>AGG512</t>
  </si>
  <si>
    <t>RETE ASCLEPIO</t>
  </si>
  <si>
    <t>AGG513</t>
  </si>
  <si>
    <t>RETE DIAGNOSTICA VESUVIANA SRL</t>
  </si>
  <si>
    <t>AGG514</t>
  </si>
  <si>
    <t>RETE LABORATORI DELLA GALA</t>
  </si>
  <si>
    <t>AGG515</t>
  </si>
  <si>
    <t xml:space="preserve">LABORGROUP BIDELLO </t>
  </si>
  <si>
    <t>AGG516</t>
  </si>
  <si>
    <t>MAVILAB SCARL</t>
  </si>
  <si>
    <t>AGG517</t>
  </si>
  <si>
    <t>RETE NOVABIOMEDICA</t>
  </si>
  <si>
    <t>AGG518</t>
  </si>
  <si>
    <t xml:space="preserve">Servizi Sanitari Vesuviani </t>
  </si>
  <si>
    <t>Servizi Sanitari Vesuviani</t>
  </si>
  <si>
    <t>AMB526</t>
  </si>
  <si>
    <t>CENTRO DI PATOLOGIA CLINICA G.REGA S.N.C.</t>
  </si>
  <si>
    <t>LABORATORIO LRM SAS</t>
  </si>
  <si>
    <t>AGG511</t>
  </si>
  <si>
    <t>008111</t>
  </si>
  <si>
    <t>ANALISI CLINICHE DI VINCENZO V . S.A.S. - 008111</t>
  </si>
  <si>
    <t>008437</t>
  </si>
  <si>
    <t>LAB. ANAL. CLINICO CHIMICHE S.CIRO DI V. CARBONE S.A.S - 008437</t>
  </si>
  <si>
    <t>008524</t>
  </si>
  <si>
    <t>RICERCHE DIAGNOSTICHE DI CIARAVOLO BRUNO &amp; C. S.A.S. - 008524</t>
  </si>
  <si>
    <t>008614</t>
  </si>
  <si>
    <t>LABORATORIO DI ANALISI  RAFFAELE LUIGI MATRONE EX TUCCI  MATRONE SAS - 008614</t>
  </si>
  <si>
    <t>008716</t>
  </si>
  <si>
    <t>ZENITH LAB S.R.L EX ZENITH LAB DI LIONELLI  C SNC. - 008716</t>
  </si>
  <si>
    <t>009010</t>
  </si>
  <si>
    <t>ANALISI BIOCHIMICO-CLINICHE DI DELLA MONICA MARIA  SNC - 009010</t>
  </si>
  <si>
    <t>009011</t>
  </si>
  <si>
    <t>ANALISI CLINICHE-CHIMICHE DI DI RUOCCO  SAS - 009011</t>
  </si>
  <si>
    <t>009012</t>
  </si>
  <si>
    <t>CENTRO DI DIAGNOSTICA STRUM. E DI ANALISI CLIN.- LIGUORI SRL - 009012</t>
  </si>
  <si>
    <t>009017</t>
  </si>
  <si>
    <t>CIOPAR DI DRAGO MARIA RAFFAELA S.A.S - 009017</t>
  </si>
  <si>
    <t>150102</t>
  </si>
  <si>
    <t>C.D.C.S.MARIA LA BRUNA SPA VILLA DELLE QUERCE - 150102 - 150102</t>
  </si>
  <si>
    <t>731100</t>
  </si>
  <si>
    <t>CENTRO DIAGNOSTICO L.A.C. DI E. A.TORTORA S.A.S. - 731100</t>
  </si>
  <si>
    <t>76020A</t>
  </si>
  <si>
    <t>C.E.M. S.P.A. - 76020A</t>
  </si>
  <si>
    <t>790100</t>
  </si>
  <si>
    <t>BIOCENTRO SAS DI GRAZIANO EMILIA E C. - 790100</t>
  </si>
  <si>
    <t>790400</t>
  </si>
  <si>
    <t>BIO-DIAGNOSTICA POGGIOMARINO SNC - 790400</t>
  </si>
  <si>
    <t>AGG501</t>
  </si>
  <si>
    <t>BE4LAB S.C.A.R.L. - AGG501</t>
  </si>
  <si>
    <t>AGG503</t>
  </si>
  <si>
    <t>ILAB S.C.AR.L. - AGG503</t>
  </si>
  <si>
    <t>AGG504</t>
  </si>
  <si>
    <t>FUTURLAB - AGG504</t>
  </si>
  <si>
    <t>CAMPANIA LAB SCARL - AGG511</t>
  </si>
  <si>
    <t>008433</t>
  </si>
  <si>
    <t>008714</t>
  </si>
  <si>
    <t>008813</t>
  </si>
  <si>
    <t>731200</t>
  </si>
  <si>
    <t>750500</t>
  </si>
  <si>
    <t>770100</t>
  </si>
  <si>
    <t>&gt;MEDIA</t>
  </si>
  <si>
    <t>&lt;MEDIA</t>
  </si>
  <si>
    <t>Rilevazione dei dati consuntivi 2022 - LAB</t>
  </si>
  <si>
    <t>Rilevazione dei dati consuntivi 2023 - LAB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</si>
</sst>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164" formatCode="_-* #,##0.00_-;\-* #,##0.00_-;_-* &quot;-&quot;??_-;_-@_-"/>
    <numFmt numFmtId="165" formatCode="_-&quot;€&quot;\ * #,##0.00_-;\-&quot;€&quot;\ * #,##0.00_-;_-&quot;€&quot;\ * &quot;-&quot;??_-;_-@_-"/>
    <numFmt numFmtId="166" formatCode="#,##0;[Red]#,##0"/>
    <numFmt numFmtId="167" formatCode="_-* #,##0.0_-;\-* #,##0.0_-;_-* &quot;-&quot;??_-;_-@_-"/>
    <numFmt numFmtId="168" formatCode="_-* #,##0_-;\-* #,##0_-;_-* &quot;-&quot;??_-;_-@_-"/>
    <numFmt numFmtId="169" formatCode="0.0%"/>
  </numFmts>
  <fonts count="24" x14ac:knownFonts="1">
    <font>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1"/>
      <color theme="1"/>
      <name val="Calibri"/>
      <family val="2"/>
      <scheme val="minor"/>
    </font>
    <font>
      <b/>
      <sz val="11"/>
      <color theme="1"/>
      <name val="Calibri"/>
      <family val="2"/>
      <scheme val="minor"/>
    </font>
    <font>
      <b/>
      <sz val="12"/>
      <name val="Calibri"/>
      <family val="2"/>
      <scheme val="minor"/>
    </font>
    <font>
      <b/>
      <sz val="14"/>
      <name val="Calibri"/>
      <family val="2"/>
      <scheme val="minor"/>
    </font>
    <font>
      <b/>
      <sz val="16"/>
      <name val="Calibri"/>
      <family val="2"/>
      <scheme val="minor"/>
    </font>
    <font>
      <b/>
      <sz val="9"/>
      <name val="Calibri"/>
      <family val="2"/>
      <scheme val="minor"/>
    </font>
    <font>
      <sz val="10"/>
      <color rgb="FF000000"/>
      <name val="Arial"/>
      <family val="2"/>
    </font>
    <font>
      <b/>
      <sz val="22"/>
      <name val="Calibri"/>
      <family val="2"/>
      <scheme val="minor"/>
    </font>
    <font>
      <sz val="11"/>
      <color indexed="8"/>
      <name val="Calibri"/>
      <family val="2"/>
      <charset val="1"/>
    </font>
    <font>
      <sz val="11"/>
      <color indexed="8"/>
      <name val="Calibri"/>
      <family val="2"/>
    </font>
    <font>
      <sz val="11"/>
      <color rgb="FF000000"/>
      <name val="Calibri"/>
      <family val="2"/>
      <scheme val="minor"/>
    </font>
    <font>
      <b/>
      <sz val="9"/>
      <color indexed="81"/>
      <name val="Tahoma"/>
      <family val="2"/>
    </font>
    <font>
      <sz val="9"/>
      <color indexed="81"/>
      <name val="Tahoma"/>
      <family val="2"/>
    </font>
    <font>
      <sz val="11"/>
      <color rgb="FF000000"/>
      <name val="Arial"/>
      <family val="2"/>
    </font>
    <font>
      <sz val="11"/>
      <color rgb="FF000000"/>
      <name val="Calibri"/>
      <family val="2"/>
    </font>
    <font>
      <sz val="11"/>
      <color rgb="FF000000"/>
      <name val="Calibri"/>
      <family val="2"/>
      <charset val="1"/>
    </font>
    <font>
      <sz val="11"/>
      <color theme="1"/>
      <name val="Calibri"/>
      <family val="2"/>
    </font>
    <font>
      <sz val="11"/>
      <color theme="1"/>
      <name val="Calibri"/>
      <family val="2"/>
      <charset val="1"/>
    </font>
    <font>
      <sz val="10"/>
      <color indexed="8"/>
      <name val="Calibri"/>
      <family val="2"/>
    </font>
    <font>
      <sz val="10"/>
      <color rgb="FF000000"/>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9"/>
        <bgColor indexed="41"/>
      </patternFill>
    </fill>
    <fill>
      <patternFill patternType="solid">
        <fgColor rgb="FFFFFFFF"/>
        <bgColor rgb="FFF2F2F2"/>
      </patternFill>
    </fill>
    <fill>
      <patternFill patternType="solid">
        <fgColor rgb="FF00B0F0"/>
        <bgColor indexed="64"/>
      </patternFill>
    </fill>
    <fill>
      <patternFill patternType="solid">
        <fgColor rgb="FF92D050"/>
        <bgColor indexed="64"/>
      </patternFill>
    </fill>
    <fill>
      <patternFill patternType="solid">
        <fgColor rgb="FFFFC000"/>
        <bgColor indexed="64"/>
      </patternFill>
    </fill>
    <fill>
      <patternFill patternType="solid">
        <fgColor rgb="FF92D050"/>
        <bgColor indexed="41"/>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0">
    <xf numFmtId="0" fontId="0" fillId="0" borderId="0"/>
    <xf numFmtId="0" fontId="10" fillId="0" borderId="0"/>
    <xf numFmtId="44" fontId="10" fillId="0" borderId="0" applyFont="0" applyFill="0" applyBorder="0" applyAlignment="0" applyProtection="0"/>
    <xf numFmtId="9" fontId="10" fillId="0" borderId="0" applyFont="0" applyFill="0" applyBorder="0" applyAlignment="0" applyProtection="0"/>
    <xf numFmtId="0" fontId="4" fillId="0" borderId="0"/>
    <xf numFmtId="164"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12" fillId="0" borderId="0"/>
    <xf numFmtId="165" fontId="13" fillId="0" borderId="0" applyFont="0" applyFill="0" applyBorder="0" applyAlignment="0" applyProtection="0"/>
  </cellStyleXfs>
  <cellXfs count="300">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2" fillId="0" borderId="0" xfId="0" applyFont="1" applyAlignment="1">
      <alignment vertical="center"/>
    </xf>
    <xf numFmtId="0" fontId="1" fillId="0" borderId="1" xfId="0" applyFont="1" applyBorder="1" applyAlignment="1">
      <alignment vertical="center"/>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9" fontId="1" fillId="0" borderId="1" xfId="7" applyFont="1" applyBorder="1" applyAlignment="1">
      <alignment vertical="center"/>
    </xf>
    <xf numFmtId="0" fontId="0" fillId="0" borderId="1" xfId="0" applyBorder="1" applyAlignment="1">
      <alignment horizontal="left" vertical="center"/>
    </xf>
    <xf numFmtId="0" fontId="14" fillId="0" borderId="1" xfId="0" applyFont="1" applyBorder="1" applyAlignment="1">
      <alignment horizontal="left" vertical="center"/>
    </xf>
    <xf numFmtId="49" fontId="0" fillId="0" borderId="6" xfId="0" applyNumberFormat="1" applyBorder="1" applyAlignment="1">
      <alignment horizontal="left" vertical="center"/>
    </xf>
    <xf numFmtId="0" fontId="0" fillId="0" borderId="6" xfId="0" applyBorder="1" applyAlignment="1">
      <alignment horizontal="left" vertical="center"/>
    </xf>
    <xf numFmtId="0" fontId="0" fillId="0" borderId="1" xfId="0" applyBorder="1" applyAlignment="1">
      <alignment vertical="center"/>
    </xf>
    <xf numFmtId="0" fontId="0" fillId="0" borderId="0" xfId="0" applyAlignment="1">
      <alignment vertical="center"/>
    </xf>
    <xf numFmtId="9" fontId="0" fillId="0" borderId="1" xfId="7" applyFont="1" applyBorder="1" applyAlignment="1">
      <alignment vertical="center"/>
    </xf>
    <xf numFmtId="0" fontId="0" fillId="0" borderId="6" xfId="0" applyBorder="1" applyAlignment="1">
      <alignment vertical="center"/>
    </xf>
    <xf numFmtId="49" fontId="0" fillId="0" borderId="1" xfId="0" applyNumberFormat="1" applyBorder="1" applyAlignment="1">
      <alignment horizontal="left" vertical="center"/>
    </xf>
    <xf numFmtId="0" fontId="12" fillId="0" borderId="0" xfId="8" applyAlignment="1">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18" fillId="0" borderId="1" xfId="0" applyFont="1" applyBorder="1" applyAlignment="1">
      <alignment horizontal="left" vertical="center"/>
    </xf>
    <xf numFmtId="0" fontId="19" fillId="0" borderId="0" xfId="0" applyFont="1" applyAlignment="1">
      <alignment horizontal="center" vertical="center"/>
    </xf>
    <xf numFmtId="0" fontId="19" fillId="0" borderId="1" xfId="0" applyFont="1" applyBorder="1" applyAlignment="1">
      <alignment horizontal="center" vertical="center"/>
    </xf>
    <xf numFmtId="0" fontId="0" fillId="0" borderId="0" xfId="0" applyAlignment="1">
      <alignment horizontal="center" vertical="center"/>
    </xf>
    <xf numFmtId="0" fontId="19" fillId="0" borderId="0" xfId="0" applyFont="1" applyAlignment="1">
      <alignment vertical="center"/>
    </xf>
    <xf numFmtId="0" fontId="20" fillId="0" borderId="1" xfId="0" applyFont="1" applyBorder="1" applyAlignment="1">
      <alignment horizontal="left" vertical="center"/>
    </xf>
    <xf numFmtId="0" fontId="21" fillId="0" borderId="0" xfId="0" applyFont="1" applyAlignment="1">
      <alignment vertical="center"/>
    </xf>
    <xf numFmtId="0" fontId="0" fillId="0" borderId="6" xfId="0" applyBorder="1" applyAlignment="1">
      <alignment horizontal="center" vertical="center"/>
    </xf>
    <xf numFmtId="167" fontId="0" fillId="7" borderId="1" xfId="5" applyNumberFormat="1" applyFont="1" applyFill="1" applyBorder="1" applyAlignment="1">
      <alignment vertical="center"/>
    </xf>
    <xf numFmtId="167" fontId="0" fillId="7" borderId="6" xfId="5" applyNumberFormat="1" applyFont="1" applyFill="1" applyBorder="1" applyAlignment="1">
      <alignment vertical="center"/>
    </xf>
    <xf numFmtId="167" fontId="5" fillId="7" borderId="1" xfId="5" applyNumberFormat="1" applyFont="1" applyFill="1" applyBorder="1" applyAlignment="1">
      <alignment horizontal="center" vertical="center"/>
    </xf>
    <xf numFmtId="167" fontId="0" fillId="7" borderId="1" xfId="5" applyNumberFormat="1" applyFont="1" applyFill="1" applyBorder="1" applyAlignment="1">
      <alignment horizontal="center" vertical="center"/>
    </xf>
    <xf numFmtId="167" fontId="19" fillId="7" borderId="1" xfId="5" applyNumberFormat="1" applyFont="1" applyFill="1" applyBorder="1" applyAlignment="1">
      <alignment horizontal="center" vertical="center"/>
    </xf>
    <xf numFmtId="167" fontId="19" fillId="7" borderId="1" xfId="5" applyNumberFormat="1" applyFont="1" applyFill="1" applyBorder="1" applyAlignment="1">
      <alignment vertical="center"/>
    </xf>
    <xf numFmtId="9" fontId="0" fillId="0" borderId="6" xfId="7" applyFont="1" applyBorder="1" applyAlignment="1">
      <alignment vertical="center"/>
    </xf>
    <xf numFmtId="9" fontId="5" fillId="0" borderId="1" xfId="7" applyFont="1" applyBorder="1" applyAlignment="1">
      <alignment horizontal="center" vertical="center"/>
    </xf>
    <xf numFmtId="9" fontId="19" fillId="0" borderId="1" xfId="7" applyFont="1" applyBorder="1" applyAlignment="1">
      <alignment horizontal="center" vertical="center"/>
    </xf>
    <xf numFmtId="9" fontId="0" fillId="0" borderId="1" xfId="7" applyFont="1" applyBorder="1" applyAlignment="1">
      <alignment horizontal="center" vertical="center"/>
    </xf>
    <xf numFmtId="9" fontId="0" fillId="0" borderId="6" xfId="7" applyFont="1" applyBorder="1" applyAlignment="1">
      <alignment horizontal="center" vertical="center"/>
    </xf>
    <xf numFmtId="0" fontId="5" fillId="0" borderId="1" xfId="0" applyFont="1" applyBorder="1" applyAlignment="1">
      <alignment horizontal="left" vertical="center"/>
    </xf>
    <xf numFmtId="0" fontId="19" fillId="0" borderId="1" xfId="0" applyFont="1" applyBorder="1" applyAlignment="1">
      <alignment horizontal="left" vertical="center"/>
    </xf>
    <xf numFmtId="0" fontId="0" fillId="7" borderId="1" xfId="0" applyFill="1" applyBorder="1" applyAlignment="1">
      <alignment horizontal="center" vertical="center"/>
    </xf>
    <xf numFmtId="0" fontId="0" fillId="7" borderId="6" xfId="0" applyFill="1" applyBorder="1" applyAlignment="1">
      <alignment horizontal="center" vertical="center"/>
    </xf>
    <xf numFmtId="0" fontId="5" fillId="7" borderId="1" xfId="0" applyFont="1" applyFill="1" applyBorder="1" applyAlignment="1">
      <alignment horizontal="center" vertical="center"/>
    </xf>
    <xf numFmtId="0" fontId="19" fillId="7" borderId="1" xfId="0" applyFont="1" applyFill="1" applyBorder="1" applyAlignment="1">
      <alignment horizontal="center" vertical="center"/>
    </xf>
    <xf numFmtId="0" fontId="1" fillId="8" borderId="1" xfId="0" applyFont="1" applyFill="1" applyBorder="1" applyAlignment="1">
      <alignment vertical="center"/>
    </xf>
    <xf numFmtId="0" fontId="0" fillId="6" borderId="6" xfId="0" applyFill="1" applyBorder="1" applyAlignment="1">
      <alignment vertical="center"/>
    </xf>
    <xf numFmtId="0" fontId="12" fillId="0" borderId="0" xfId="8" applyAlignment="1">
      <alignment horizontal="center" vertical="center"/>
    </xf>
    <xf numFmtId="0" fontId="0" fillId="8" borderId="1" xfId="0" applyFill="1" applyBorder="1" applyAlignment="1">
      <alignment horizontal="left" vertical="center"/>
    </xf>
    <xf numFmtId="0" fontId="0" fillId="8" borderId="1" xfId="0" applyFill="1" applyBorder="1" applyAlignment="1">
      <alignment vertical="center"/>
    </xf>
    <xf numFmtId="0" fontId="0" fillId="8" borderId="0" xfId="0" applyFill="1" applyAlignment="1">
      <alignment vertical="center"/>
    </xf>
    <xf numFmtId="0" fontId="0" fillId="5" borderId="1" xfId="0" applyFill="1" applyBorder="1" applyAlignment="1">
      <alignment horizontal="left" vertical="center"/>
    </xf>
    <xf numFmtId="0" fontId="4" fillId="0" borderId="1" xfId="4" applyBorder="1" applyAlignment="1">
      <alignment horizontal="left" vertical="center"/>
    </xf>
    <xf numFmtId="0" fontId="13" fillId="0" borderId="1" xfId="8" applyFont="1" applyBorder="1" applyAlignment="1">
      <alignment horizontal="left" vertical="center"/>
    </xf>
    <xf numFmtId="0" fontId="0" fillId="0" borderId="5" xfId="0" applyBorder="1" applyAlignment="1">
      <alignment horizontal="left" vertical="center"/>
    </xf>
    <xf numFmtId="0" fontId="20" fillId="0" borderId="1" xfId="4" applyFont="1" applyBorder="1" applyAlignment="1">
      <alignment horizontal="left" vertical="center"/>
    </xf>
    <xf numFmtId="0" fontId="0" fillId="0" borderId="5" xfId="0" applyBorder="1" applyAlignment="1">
      <alignment vertical="center"/>
    </xf>
    <xf numFmtId="0" fontId="21" fillId="0" borderId="1" xfId="0" applyFont="1" applyBorder="1" applyAlignment="1">
      <alignment horizontal="center" vertical="center"/>
    </xf>
    <xf numFmtId="0" fontId="12" fillId="0" borderId="1" xfId="8" applyBorder="1" applyAlignment="1">
      <alignment horizontal="center" vertical="center"/>
    </xf>
    <xf numFmtId="0" fontId="0" fillId="0" borderId="5" xfId="0" applyBorder="1" applyAlignment="1">
      <alignment horizontal="center" vertical="center"/>
    </xf>
    <xf numFmtId="167" fontId="12" fillId="7" borderId="1" xfId="5" applyNumberFormat="1" applyFont="1" applyFill="1" applyBorder="1" applyAlignment="1">
      <alignment vertical="center"/>
    </xf>
    <xf numFmtId="9" fontId="21" fillId="0" borderId="1" xfId="7" applyFont="1" applyBorder="1" applyAlignment="1">
      <alignment horizontal="center" vertical="center"/>
    </xf>
    <xf numFmtId="0" fontId="0" fillId="7" borderId="5" xfId="0" applyFill="1" applyBorder="1" applyAlignment="1">
      <alignment horizontal="center" vertical="center"/>
    </xf>
    <xf numFmtId="168" fontId="3" fillId="2" borderId="1" xfId="5" applyNumberFormat="1" applyFont="1" applyFill="1" applyBorder="1" applyAlignment="1">
      <alignment horizontal="center" vertical="center" wrapText="1"/>
    </xf>
    <xf numFmtId="168" fontId="1" fillId="0" borderId="1" xfId="5" applyNumberFormat="1" applyFont="1" applyBorder="1" applyAlignment="1">
      <alignment vertical="center"/>
    </xf>
    <xf numFmtId="168" fontId="1" fillId="0" borderId="0" xfId="5" applyNumberFormat="1" applyFont="1" applyAlignment="1">
      <alignment vertical="center"/>
    </xf>
    <xf numFmtId="168" fontId="0" fillId="7" borderId="1" xfId="5" applyNumberFormat="1" applyFont="1" applyFill="1" applyBorder="1" applyAlignment="1">
      <alignment vertical="center"/>
    </xf>
    <xf numFmtId="168" fontId="0" fillId="7" borderId="6" xfId="5" applyNumberFormat="1" applyFont="1" applyFill="1" applyBorder="1" applyAlignment="1">
      <alignment vertical="center"/>
    </xf>
    <xf numFmtId="168" fontId="5" fillId="7" borderId="1" xfId="5" applyNumberFormat="1" applyFont="1" applyFill="1" applyBorder="1" applyAlignment="1">
      <alignment horizontal="center" vertical="center"/>
    </xf>
    <xf numFmtId="168" fontId="12" fillId="7" borderId="1" xfId="5" applyNumberFormat="1" applyFont="1" applyFill="1" applyBorder="1" applyAlignment="1">
      <alignment horizontal="center" vertical="center"/>
    </xf>
    <xf numFmtId="168" fontId="0" fillId="7" borderId="5" xfId="5" applyNumberFormat="1" applyFont="1" applyFill="1" applyBorder="1" applyAlignment="1">
      <alignment vertical="center"/>
    </xf>
    <xf numFmtId="168" fontId="0" fillId="7" borderId="1" xfId="5" applyNumberFormat="1" applyFont="1" applyFill="1" applyBorder="1" applyAlignment="1">
      <alignment horizontal="center" vertical="center"/>
    </xf>
    <xf numFmtId="168" fontId="19" fillId="7" borderId="1" xfId="5" applyNumberFormat="1" applyFont="1" applyFill="1" applyBorder="1" applyAlignment="1">
      <alignment vertical="center"/>
    </xf>
    <xf numFmtId="168" fontId="21" fillId="7" borderId="1" xfId="5" applyNumberFormat="1" applyFont="1" applyFill="1" applyBorder="1" applyAlignment="1">
      <alignment vertical="center"/>
    </xf>
    <xf numFmtId="0" fontId="0" fillId="7" borderId="1" xfId="0" applyFill="1" applyBorder="1" applyAlignment="1">
      <alignment vertical="center"/>
    </xf>
    <xf numFmtId="168" fontId="12" fillId="7" borderId="1" xfId="5" applyNumberFormat="1" applyFont="1" applyFill="1" applyBorder="1" applyAlignment="1">
      <alignment vertical="center"/>
    </xf>
    <xf numFmtId="168" fontId="19" fillId="7" borderId="1" xfId="5" applyNumberFormat="1" applyFont="1" applyFill="1" applyBorder="1" applyAlignment="1">
      <alignment horizontal="center" vertical="center"/>
    </xf>
    <xf numFmtId="168" fontId="13" fillId="7" borderId="1" xfId="5" applyNumberFormat="1" applyFont="1" applyFill="1" applyBorder="1" applyAlignment="1">
      <alignment vertical="center"/>
    </xf>
    <xf numFmtId="168" fontId="18" fillId="7" borderId="1" xfId="5" applyNumberFormat="1" applyFont="1" applyFill="1" applyBorder="1" applyAlignment="1">
      <alignment horizontal="center" vertical="center"/>
    </xf>
    <xf numFmtId="168" fontId="18" fillId="7" borderId="1" xfId="5" applyNumberFormat="1" applyFont="1" applyFill="1" applyBorder="1" applyAlignment="1">
      <alignment vertical="center"/>
    </xf>
    <xf numFmtId="0" fontId="0" fillId="7" borderId="1" xfId="0" applyFill="1" applyBorder="1" applyAlignment="1">
      <alignment horizontal="right" vertical="center"/>
    </xf>
    <xf numFmtId="0" fontId="0" fillId="7" borderId="6" xfId="0" applyFill="1" applyBorder="1" applyAlignment="1">
      <alignment horizontal="right" vertical="center"/>
    </xf>
    <xf numFmtId="0" fontId="0" fillId="7" borderId="5" xfId="0" applyFill="1" applyBorder="1" applyAlignment="1">
      <alignment horizontal="right" vertical="center"/>
    </xf>
    <xf numFmtId="0" fontId="19" fillId="7" borderId="1" xfId="0" applyFont="1" applyFill="1" applyBorder="1" applyAlignment="1">
      <alignment horizontal="right" vertical="center"/>
    </xf>
    <xf numFmtId="9" fontId="3" fillId="2" borderId="1" xfId="7" applyFont="1" applyFill="1" applyBorder="1" applyAlignment="1">
      <alignment horizontal="center" vertical="center" wrapText="1"/>
    </xf>
    <xf numFmtId="9" fontId="21" fillId="0" borderId="1" xfId="7" applyFont="1" applyBorder="1" applyAlignment="1">
      <alignment vertical="center"/>
    </xf>
    <xf numFmtId="9" fontId="1" fillId="0" borderId="0" xfId="7" applyFont="1" applyAlignment="1">
      <alignment vertical="center"/>
    </xf>
    <xf numFmtId="9" fontId="1" fillId="0" borderId="1" xfId="7" applyFont="1" applyBorder="1" applyAlignment="1">
      <alignment horizontal="center" vertical="center"/>
    </xf>
    <xf numFmtId="9" fontId="1" fillId="0" borderId="0" xfId="7" applyFont="1" applyAlignment="1">
      <alignment horizontal="center" vertical="center"/>
    </xf>
    <xf numFmtId="9" fontId="0" fillId="0" borderId="1" xfId="7" applyFont="1" applyBorder="1" applyAlignment="1">
      <alignment horizontal="right" vertical="center"/>
    </xf>
    <xf numFmtId="9" fontId="0" fillId="0" borderId="6" xfId="7" applyFont="1" applyBorder="1" applyAlignment="1">
      <alignment horizontal="right" vertical="center"/>
    </xf>
    <xf numFmtId="9" fontId="12" fillId="0" borderId="1" xfId="7" applyFont="1" applyBorder="1" applyAlignment="1">
      <alignment horizontal="right" vertical="center"/>
    </xf>
    <xf numFmtId="9" fontId="5" fillId="0" borderId="1" xfId="7" applyFont="1" applyBorder="1" applyAlignment="1">
      <alignment horizontal="right" vertical="center"/>
    </xf>
    <xf numFmtId="9" fontId="19" fillId="0" borderId="1" xfId="7" applyFont="1" applyBorder="1" applyAlignment="1">
      <alignment horizontal="right" vertical="center"/>
    </xf>
    <xf numFmtId="9" fontId="21" fillId="0" borderId="1" xfId="7" applyFont="1" applyBorder="1" applyAlignment="1">
      <alignment horizontal="right" vertical="center"/>
    </xf>
    <xf numFmtId="168" fontId="0" fillId="7" borderId="1" xfId="5" applyNumberFormat="1" applyFont="1" applyFill="1" applyBorder="1" applyAlignment="1">
      <alignment horizontal="right" vertical="center"/>
    </xf>
    <xf numFmtId="168" fontId="0" fillId="7" borderId="6" xfId="5" applyNumberFormat="1" applyFont="1" applyFill="1" applyBorder="1" applyAlignment="1">
      <alignment horizontal="right" vertical="center"/>
    </xf>
    <xf numFmtId="168" fontId="0" fillId="7" borderId="5" xfId="5" applyNumberFormat="1" applyFont="1" applyFill="1" applyBorder="1" applyAlignment="1">
      <alignment horizontal="right" vertical="center"/>
    </xf>
    <xf numFmtId="168" fontId="12" fillId="7" borderId="1" xfId="5" applyNumberFormat="1" applyFont="1" applyFill="1" applyBorder="1" applyAlignment="1">
      <alignment horizontal="right" vertical="center"/>
    </xf>
    <xf numFmtId="168" fontId="5" fillId="7" borderId="1" xfId="5" applyNumberFormat="1" applyFont="1" applyFill="1" applyBorder="1" applyAlignment="1">
      <alignment horizontal="right" vertical="center"/>
    </xf>
    <xf numFmtId="168" fontId="19" fillId="7" borderId="1" xfId="5" applyNumberFormat="1" applyFont="1" applyFill="1" applyBorder="1" applyAlignment="1">
      <alignment horizontal="right" vertical="center"/>
    </xf>
    <xf numFmtId="168" fontId="0" fillId="6" borderId="1" xfId="5" applyNumberFormat="1" applyFont="1" applyFill="1" applyBorder="1" applyAlignment="1">
      <alignment vertical="center"/>
    </xf>
    <xf numFmtId="168" fontId="0" fillId="6" borderId="6" xfId="5" applyNumberFormat="1" applyFont="1" applyFill="1" applyBorder="1" applyAlignment="1">
      <alignment vertical="center"/>
    </xf>
    <xf numFmtId="168" fontId="0" fillId="6" borderId="0" xfId="5" applyNumberFormat="1" applyFont="1" applyFill="1" applyBorder="1" applyAlignment="1">
      <alignment vertical="center"/>
    </xf>
    <xf numFmtId="168" fontId="13" fillId="6" borderId="1" xfId="5" applyNumberFormat="1" applyFont="1" applyFill="1" applyBorder="1" applyAlignment="1">
      <alignment vertical="center"/>
    </xf>
    <xf numFmtId="168" fontId="0" fillId="6" borderId="1" xfId="5" applyNumberFormat="1" applyFont="1" applyFill="1" applyBorder="1" applyAlignment="1">
      <alignment horizontal="center" vertical="center"/>
    </xf>
    <xf numFmtId="168" fontId="18" fillId="6" borderId="1" xfId="5" applyNumberFormat="1" applyFont="1" applyFill="1" applyBorder="1" applyAlignment="1">
      <alignment horizontal="center" vertical="center"/>
    </xf>
    <xf numFmtId="168" fontId="18" fillId="6" borderId="1" xfId="5" applyNumberFormat="1" applyFont="1" applyFill="1" applyBorder="1" applyAlignment="1">
      <alignment vertical="center"/>
    </xf>
    <xf numFmtId="168" fontId="0" fillId="6" borderId="1" xfId="5" applyNumberFormat="1" applyFont="1" applyFill="1" applyBorder="1" applyAlignment="1">
      <alignment horizontal="center"/>
    </xf>
    <xf numFmtId="168" fontId="19" fillId="6" borderId="1" xfId="5" applyNumberFormat="1" applyFont="1" applyFill="1" applyBorder="1" applyAlignment="1">
      <alignment horizontal="center" vertical="center"/>
    </xf>
    <xf numFmtId="168" fontId="19" fillId="6" borderId="1" xfId="5" applyNumberFormat="1" applyFont="1" applyFill="1" applyBorder="1" applyAlignment="1">
      <alignment vertical="center"/>
    </xf>
    <xf numFmtId="168" fontId="21" fillId="6" borderId="1" xfId="5" applyNumberFormat="1" applyFont="1" applyFill="1" applyBorder="1" applyAlignment="1">
      <alignment vertical="center"/>
    </xf>
    <xf numFmtId="168" fontId="0" fillId="6" borderId="5" xfId="5" applyNumberFormat="1" applyFont="1" applyFill="1" applyBorder="1" applyAlignment="1">
      <alignment vertical="center"/>
    </xf>
    <xf numFmtId="168" fontId="12" fillId="6" borderId="1" xfId="5" applyNumberFormat="1" applyFont="1" applyFill="1" applyBorder="1" applyAlignment="1">
      <alignment horizontal="center" vertical="center"/>
    </xf>
    <xf numFmtId="168" fontId="5" fillId="6" borderId="1" xfId="5" applyNumberFormat="1" applyFont="1" applyFill="1" applyBorder="1" applyAlignment="1">
      <alignment horizontal="center" vertical="center"/>
    </xf>
    <xf numFmtId="0" fontId="0" fillId="6" borderId="1" xfId="0" applyFill="1" applyBorder="1" applyAlignment="1">
      <alignment vertical="center"/>
    </xf>
    <xf numFmtId="166" fontId="19" fillId="6" borderId="1" xfId="0" applyNumberFormat="1" applyFont="1" applyFill="1" applyBorder="1" applyAlignment="1">
      <alignment horizontal="center" vertical="center"/>
    </xf>
    <xf numFmtId="3" fontId="0" fillId="6" borderId="1" xfId="0" applyNumberFormat="1" applyFill="1" applyBorder="1" applyAlignment="1">
      <alignment vertical="center"/>
    </xf>
    <xf numFmtId="0" fontId="19" fillId="6" borderId="1" xfId="0" applyFont="1" applyFill="1" applyBorder="1" applyAlignment="1">
      <alignment vertical="center"/>
    </xf>
    <xf numFmtId="164" fontId="0" fillId="6" borderId="1" xfId="5" applyFont="1" applyFill="1" applyBorder="1" applyAlignment="1">
      <alignment vertical="center"/>
    </xf>
    <xf numFmtId="168" fontId="12" fillId="6" borderId="1" xfId="5" applyNumberFormat="1" applyFont="1" applyFill="1" applyBorder="1" applyAlignment="1">
      <alignment vertical="center"/>
    </xf>
    <xf numFmtId="165" fontId="0" fillId="6" borderId="1" xfId="9" applyFont="1" applyFill="1" applyBorder="1" applyAlignment="1">
      <alignment horizontal="center"/>
    </xf>
    <xf numFmtId="44" fontId="5" fillId="6" borderId="1" xfId="6" applyFont="1" applyFill="1" applyBorder="1" applyAlignment="1">
      <alignment horizontal="center"/>
    </xf>
    <xf numFmtId="4" fontId="0" fillId="6" borderId="1" xfId="0" applyNumberFormat="1" applyFill="1" applyBorder="1" applyAlignment="1">
      <alignment vertical="center"/>
    </xf>
    <xf numFmtId="4" fontId="0" fillId="6" borderId="1" xfId="0" applyNumberFormat="1" applyFill="1" applyBorder="1" applyAlignment="1">
      <alignment horizontal="center" vertical="center"/>
    </xf>
    <xf numFmtId="0" fontId="0" fillId="6" borderId="1" xfId="0" applyFill="1" applyBorder="1"/>
    <xf numFmtId="168" fontId="12" fillId="9" borderId="1" xfId="5" applyNumberFormat="1" applyFont="1" applyFill="1" applyBorder="1" applyAlignment="1">
      <alignment vertical="center"/>
    </xf>
    <xf numFmtId="44" fontId="0" fillId="6" borderId="1" xfId="6" applyFont="1" applyFill="1" applyBorder="1" applyAlignment="1">
      <alignment vertical="center"/>
    </xf>
    <xf numFmtId="44" fontId="0" fillId="6" borderId="6" xfId="6" applyFont="1" applyFill="1" applyBorder="1" applyAlignment="1">
      <alignment vertical="center"/>
    </xf>
    <xf numFmtId="44" fontId="0" fillId="6" borderId="0" xfId="6" applyFont="1" applyFill="1" applyBorder="1" applyAlignment="1">
      <alignment vertical="center"/>
    </xf>
    <xf numFmtId="44" fontId="0" fillId="6" borderId="1" xfId="6" applyFont="1" applyFill="1" applyBorder="1" applyAlignment="1">
      <alignment horizontal="center"/>
    </xf>
    <xf numFmtId="44" fontId="5" fillId="6" borderId="1" xfId="6" applyFont="1" applyFill="1" applyBorder="1" applyAlignment="1"/>
    <xf numFmtId="44" fontId="14" fillId="6" borderId="1" xfId="6" applyFont="1" applyFill="1" applyBorder="1" applyAlignment="1">
      <alignment vertical="center"/>
    </xf>
    <xf numFmtId="44" fontId="0" fillId="6" borderId="1" xfId="6" applyFont="1" applyFill="1" applyBorder="1" applyAlignment="1">
      <alignment horizontal="center" vertical="center"/>
    </xf>
    <xf numFmtId="44" fontId="19" fillId="6" borderId="1" xfId="6" applyFont="1" applyFill="1" applyBorder="1" applyAlignment="1">
      <alignment vertical="center"/>
    </xf>
    <xf numFmtId="44" fontId="21" fillId="6" borderId="1" xfId="6" applyFont="1" applyFill="1" applyBorder="1" applyAlignment="1">
      <alignment vertical="center"/>
    </xf>
    <xf numFmtId="169" fontId="3" fillId="2" borderId="1" xfId="7" applyNumberFormat="1" applyFont="1" applyFill="1" applyBorder="1" applyAlignment="1">
      <alignment horizontal="center" vertical="center" wrapText="1"/>
    </xf>
    <xf numFmtId="169" fontId="1" fillId="0" borderId="0" xfId="7" applyNumberFormat="1" applyFont="1" applyAlignment="1">
      <alignment vertical="center"/>
    </xf>
    <xf numFmtId="169" fontId="0" fillId="6" borderId="1" xfId="7" applyNumberFormat="1" applyFont="1" applyFill="1" applyBorder="1" applyAlignment="1">
      <alignment horizontal="center" vertical="center"/>
    </xf>
    <xf numFmtId="169" fontId="0" fillId="6" borderId="6" xfId="7" applyNumberFormat="1" applyFont="1" applyFill="1" applyBorder="1" applyAlignment="1">
      <alignment horizontal="center" vertical="center"/>
    </xf>
    <xf numFmtId="169" fontId="5" fillId="6" borderId="1" xfId="7" applyNumberFormat="1" applyFont="1" applyFill="1" applyBorder="1" applyAlignment="1">
      <alignment horizontal="center" vertical="center"/>
    </xf>
    <xf numFmtId="169" fontId="19" fillId="6" borderId="1" xfId="7" applyNumberFormat="1" applyFont="1" applyFill="1" applyBorder="1" applyAlignment="1">
      <alignment horizontal="center" vertical="center"/>
    </xf>
    <xf numFmtId="169" fontId="21" fillId="6" borderId="1" xfId="7" applyNumberFormat="1" applyFont="1" applyFill="1" applyBorder="1" applyAlignment="1">
      <alignment horizontal="center" vertical="center"/>
    </xf>
    <xf numFmtId="10" fontId="3" fillId="2" borderId="1" xfId="7" applyNumberFormat="1" applyFont="1" applyFill="1" applyBorder="1" applyAlignment="1">
      <alignment horizontal="center" vertical="center" wrapText="1"/>
    </xf>
    <xf numFmtId="10" fontId="1" fillId="0" borderId="0" xfId="7" applyNumberFormat="1" applyFont="1" applyAlignment="1">
      <alignment vertical="center"/>
    </xf>
    <xf numFmtId="10" fontId="12" fillId="6" borderId="1" xfId="7" applyNumberFormat="1" applyFont="1" applyFill="1" applyBorder="1" applyAlignment="1">
      <alignment horizontal="center" vertical="center"/>
    </xf>
    <xf numFmtId="10" fontId="5" fillId="6" borderId="1" xfId="7" applyNumberFormat="1" applyFont="1" applyFill="1" applyBorder="1" applyAlignment="1">
      <alignment horizontal="center" vertical="center"/>
    </xf>
    <xf numFmtId="10" fontId="19" fillId="6" borderId="1" xfId="7" applyNumberFormat="1" applyFont="1" applyFill="1" applyBorder="1" applyAlignment="1">
      <alignment horizontal="center" vertical="center"/>
    </xf>
    <xf numFmtId="10" fontId="0" fillId="6" borderId="1" xfId="7" applyNumberFormat="1" applyFont="1" applyFill="1" applyBorder="1" applyAlignment="1">
      <alignment horizontal="center" vertical="center"/>
    </xf>
    <xf numFmtId="10" fontId="0" fillId="6" borderId="6" xfId="7" applyNumberFormat="1" applyFont="1" applyFill="1" applyBorder="1" applyAlignment="1">
      <alignment horizontal="center" vertical="center"/>
    </xf>
    <xf numFmtId="9" fontId="22" fillId="0" borderId="1" xfId="0" applyNumberFormat="1" applyFont="1" applyBorder="1" applyAlignment="1">
      <alignment vertical="center"/>
    </xf>
    <xf numFmtId="0" fontId="22" fillId="0" borderId="1" xfId="0" applyFont="1" applyBorder="1" applyAlignment="1">
      <alignment vertical="center"/>
    </xf>
    <xf numFmtId="0" fontId="22" fillId="0" borderId="0" xfId="0" applyFont="1" applyAlignment="1">
      <alignment vertical="center"/>
    </xf>
    <xf numFmtId="0" fontId="1" fillId="0" borderId="1" xfId="0" applyFont="1" applyBorder="1" applyAlignment="1">
      <alignment horizontal="center" vertical="center"/>
    </xf>
    <xf numFmtId="0" fontId="23" fillId="0" borderId="0" xfId="8" applyFont="1" applyAlignment="1">
      <alignment vertical="center"/>
    </xf>
    <xf numFmtId="169" fontId="1" fillId="0" borderId="1" xfId="7" applyNumberFormat="1" applyFont="1" applyBorder="1" applyAlignment="1">
      <alignment horizontal="center" vertical="center"/>
    </xf>
    <xf numFmtId="168" fontId="0" fillId="0" borderId="1" xfId="5" applyNumberFormat="1" applyFont="1" applyBorder="1" applyAlignment="1">
      <alignment vertical="center"/>
    </xf>
    <xf numFmtId="168" fontId="0" fillId="0" borderId="6" xfId="5" applyNumberFormat="1" applyFont="1" applyBorder="1" applyAlignment="1">
      <alignment vertical="center"/>
    </xf>
    <xf numFmtId="168" fontId="22" fillId="0" borderId="1" xfId="5" applyNumberFormat="1" applyFont="1" applyBorder="1" applyAlignment="1">
      <alignment vertical="center"/>
    </xf>
    <xf numFmtId="168" fontId="12" fillId="0" borderId="1" xfId="5" applyNumberFormat="1" applyFont="1" applyBorder="1" applyAlignment="1">
      <alignment horizontal="center" vertical="center"/>
    </xf>
    <xf numFmtId="168" fontId="5" fillId="0" borderId="1" xfId="5" applyNumberFormat="1" applyFont="1" applyBorder="1" applyAlignment="1">
      <alignment horizontal="center" vertical="center"/>
    </xf>
    <xf numFmtId="168" fontId="1" fillId="0" borderId="1" xfId="5" applyNumberFormat="1" applyFont="1" applyBorder="1" applyAlignment="1">
      <alignment horizontal="center" vertical="center"/>
    </xf>
    <xf numFmtId="168" fontId="0" fillId="0" borderId="1" xfId="5" applyNumberFormat="1" applyFont="1" applyBorder="1" applyAlignment="1">
      <alignment horizontal="center" vertical="center"/>
    </xf>
    <xf numFmtId="168" fontId="19" fillId="0" borderId="1" xfId="5" applyNumberFormat="1" applyFont="1" applyBorder="1" applyAlignment="1">
      <alignment vertical="center"/>
    </xf>
    <xf numFmtId="168" fontId="21" fillId="0" borderId="1" xfId="5" applyNumberFormat="1" applyFont="1" applyBorder="1" applyAlignment="1">
      <alignment vertical="center"/>
    </xf>
    <xf numFmtId="168" fontId="0" fillId="0" borderId="6" xfId="5" applyNumberFormat="1" applyFont="1" applyBorder="1" applyAlignment="1">
      <alignment horizontal="center" vertical="center"/>
    </xf>
    <xf numFmtId="168" fontId="19" fillId="0" borderId="1" xfId="5" applyNumberFormat="1" applyFont="1" applyBorder="1" applyAlignment="1">
      <alignment horizontal="center" vertical="center"/>
    </xf>
    <xf numFmtId="168" fontId="21" fillId="0" borderId="1" xfId="5" applyNumberFormat="1" applyFont="1" applyBorder="1" applyAlignment="1">
      <alignment horizontal="center" vertical="center"/>
    </xf>
    <xf numFmtId="9" fontId="0" fillId="0" borderId="1" xfId="7" applyFont="1" applyFill="1" applyBorder="1" applyAlignment="1">
      <alignment horizontal="center" vertical="center"/>
    </xf>
    <xf numFmtId="9" fontId="0" fillId="0" borderId="1" xfId="7" applyFont="1" applyFill="1" applyBorder="1" applyAlignment="1">
      <alignment horizontal="right" vertical="center"/>
    </xf>
    <xf numFmtId="9" fontId="0" fillId="0" borderId="6" xfId="7" applyFont="1" applyFill="1" applyBorder="1" applyAlignment="1">
      <alignment horizontal="right" vertical="center"/>
    </xf>
    <xf numFmtId="9" fontId="22" fillId="0" borderId="1" xfId="7" applyFont="1" applyBorder="1" applyAlignment="1">
      <alignment horizontal="center" vertical="center"/>
    </xf>
    <xf numFmtId="9" fontId="17" fillId="0" borderId="1" xfId="7" applyFont="1" applyBorder="1" applyAlignment="1">
      <alignment horizontal="center" vertical="center"/>
    </xf>
    <xf numFmtId="9" fontId="12" fillId="0" borderId="1" xfId="7" applyFont="1" applyBorder="1" applyAlignment="1">
      <alignment horizontal="center" vertical="center"/>
    </xf>
    <xf numFmtId="168" fontId="1" fillId="7" borderId="1" xfId="5" applyNumberFormat="1" applyFont="1" applyFill="1" applyBorder="1" applyAlignment="1">
      <alignment vertical="center"/>
    </xf>
    <xf numFmtId="168" fontId="22" fillId="7" borderId="1" xfId="5" applyNumberFormat="1" applyFont="1" applyFill="1" applyBorder="1" applyAlignment="1">
      <alignment vertical="center"/>
    </xf>
    <xf numFmtId="168" fontId="1" fillId="7" borderId="1" xfId="5" applyNumberFormat="1" applyFont="1" applyFill="1" applyBorder="1" applyAlignment="1">
      <alignment horizontal="center" vertical="center"/>
    </xf>
    <xf numFmtId="9" fontId="22" fillId="0" borderId="1" xfId="7" applyFont="1" applyBorder="1" applyAlignment="1">
      <alignment vertical="center"/>
    </xf>
    <xf numFmtId="0" fontId="1" fillId="8" borderId="0" xfId="0" applyFont="1" applyFill="1" applyAlignment="1">
      <alignment vertical="center"/>
    </xf>
    <xf numFmtId="169" fontId="1" fillId="8" borderId="1" xfId="7" applyNumberFormat="1" applyFont="1" applyFill="1" applyBorder="1" applyAlignment="1">
      <alignment horizontal="center" vertical="center"/>
    </xf>
    <xf numFmtId="9" fontId="1" fillId="8" borderId="1" xfId="7" applyFont="1" applyFill="1" applyBorder="1" applyAlignment="1">
      <alignment vertical="center"/>
    </xf>
    <xf numFmtId="10" fontId="1" fillId="8" borderId="1" xfId="7" applyNumberFormat="1" applyFont="1" applyFill="1" applyBorder="1" applyAlignment="1">
      <alignment vertical="center"/>
    </xf>
    <xf numFmtId="0" fontId="0" fillId="0" borderId="4" xfId="0" applyBorder="1" applyAlignment="1">
      <alignment horizontal="left" vertical="center"/>
    </xf>
    <xf numFmtId="0" fontId="0" fillId="0" borderId="1" xfId="0" quotePrefix="1" applyBorder="1" applyAlignment="1">
      <alignment horizontal="left" vertical="center"/>
    </xf>
    <xf numFmtId="9" fontId="23" fillId="0" borderId="1" xfId="7" applyFont="1" applyBorder="1" applyAlignment="1">
      <alignment vertical="center"/>
    </xf>
    <xf numFmtId="9" fontId="0" fillId="0" borderId="7" xfId="7" applyFont="1" applyBorder="1" applyAlignment="1">
      <alignment vertical="center"/>
    </xf>
    <xf numFmtId="168" fontId="23" fillId="7" borderId="1" xfId="5" applyNumberFormat="1" applyFont="1" applyFill="1" applyBorder="1" applyAlignment="1">
      <alignment vertical="center"/>
    </xf>
    <xf numFmtId="168" fontId="0" fillId="7" borderId="7" xfId="5" applyNumberFormat="1" applyFont="1" applyFill="1" applyBorder="1" applyAlignment="1">
      <alignment vertical="center"/>
    </xf>
    <xf numFmtId="0" fontId="0" fillId="0" borderId="1" xfId="0" applyBorder="1" applyAlignment="1">
      <alignment horizontal="center"/>
    </xf>
    <xf numFmtId="168" fontId="0" fillId="7" borderId="6" xfId="5" applyNumberFormat="1" applyFont="1" applyFill="1" applyBorder="1" applyAlignment="1">
      <alignment horizontal="center" vertical="center"/>
    </xf>
    <xf numFmtId="168" fontId="23" fillId="0" borderId="1" xfId="5" applyNumberFormat="1" applyFont="1" applyBorder="1" applyAlignment="1">
      <alignment vertical="center"/>
    </xf>
    <xf numFmtId="168" fontId="0" fillId="0" borderId="7" xfId="5" applyNumberFormat="1" applyFont="1" applyBorder="1" applyAlignment="1">
      <alignment vertical="center"/>
    </xf>
    <xf numFmtId="168" fontId="0" fillId="0" borderId="7" xfId="5" applyNumberFormat="1" applyFont="1" applyBorder="1" applyAlignment="1">
      <alignment horizontal="center" vertical="center"/>
    </xf>
    <xf numFmtId="9" fontId="0" fillId="0" borderId="6" xfId="7" applyFont="1" applyFill="1" applyBorder="1" applyAlignment="1">
      <alignment horizontal="center" vertical="center"/>
    </xf>
    <xf numFmtId="9" fontId="23" fillId="0" borderId="1" xfId="7" applyFont="1" applyBorder="1" applyAlignment="1">
      <alignment horizontal="center" vertical="center"/>
    </xf>
    <xf numFmtId="9" fontId="0" fillId="0" borderId="7" xfId="7" applyFont="1" applyBorder="1" applyAlignment="1">
      <alignment horizontal="center" vertical="center"/>
    </xf>
    <xf numFmtId="0" fontId="23" fillId="0" borderId="1" xfId="8" applyFont="1" applyBorder="1" applyAlignment="1">
      <alignment horizontal="center" vertical="center"/>
    </xf>
    <xf numFmtId="0" fontId="0" fillId="0" borderId="7" xfId="0" applyBorder="1" applyAlignment="1">
      <alignment horizontal="center" vertical="center"/>
    </xf>
    <xf numFmtId="0" fontId="23" fillId="0" borderId="1" xfId="8" applyFont="1" applyBorder="1" applyAlignment="1">
      <alignment vertical="center"/>
    </xf>
    <xf numFmtId="0" fontId="21" fillId="0" borderId="5" xfId="0" applyFont="1" applyBorder="1" applyAlignment="1">
      <alignment horizontal="left" vertical="center"/>
    </xf>
    <xf numFmtId="0" fontId="21" fillId="7" borderId="5" xfId="0" applyFont="1" applyFill="1" applyBorder="1" applyAlignment="1">
      <alignment horizontal="center" vertical="center"/>
    </xf>
    <xf numFmtId="0" fontId="14" fillId="0" borderId="6" xfId="0" applyFont="1" applyBorder="1" applyAlignment="1">
      <alignment horizontal="left" vertical="center"/>
    </xf>
    <xf numFmtId="0" fontId="20" fillId="0" borderId="5" xfId="0" applyFont="1" applyBorder="1" applyAlignment="1">
      <alignment horizontal="left" vertical="center"/>
    </xf>
    <xf numFmtId="49" fontId="14" fillId="0" borderId="6" xfId="0" applyNumberFormat="1" applyFont="1" applyBorder="1" applyAlignment="1">
      <alignment horizontal="left" vertical="center"/>
    </xf>
    <xf numFmtId="0" fontId="20" fillId="0" borderId="5" xfId="4" applyFont="1" applyBorder="1" applyAlignment="1">
      <alignment horizontal="left" vertical="center"/>
    </xf>
    <xf numFmtId="0" fontId="5" fillId="0" borderId="4" xfId="0" applyFont="1" applyBorder="1" applyAlignment="1">
      <alignment horizontal="center" vertical="center"/>
    </xf>
    <xf numFmtId="0" fontId="14" fillId="0" borderId="0" xfId="0" applyFont="1" applyAlignment="1">
      <alignment horizontal="center" vertical="center"/>
    </xf>
    <xf numFmtId="9" fontId="21" fillId="0" borderId="5" xfId="7" applyFont="1" applyBorder="1" applyAlignment="1">
      <alignment horizontal="center" vertical="center"/>
    </xf>
    <xf numFmtId="168" fontId="21" fillId="7" borderId="5" xfId="5" applyNumberFormat="1" applyFont="1" applyFill="1" applyBorder="1" applyAlignment="1">
      <alignment vertical="center"/>
    </xf>
    <xf numFmtId="0" fontId="21" fillId="0" borderId="5" xfId="0" applyFont="1" applyBorder="1" applyAlignment="1">
      <alignment horizontal="center" vertical="center"/>
    </xf>
    <xf numFmtId="167" fontId="21" fillId="7" borderId="5" xfId="5" applyNumberFormat="1" applyFont="1" applyFill="1" applyBorder="1" applyAlignment="1">
      <alignment vertical="center"/>
    </xf>
    <xf numFmtId="169" fontId="1" fillId="0" borderId="6" xfId="7" applyNumberFormat="1" applyFont="1" applyBorder="1" applyAlignment="1">
      <alignment horizontal="center" vertical="center"/>
    </xf>
    <xf numFmtId="0" fontId="19" fillId="7" borderId="5" xfId="0" applyFont="1" applyFill="1" applyBorder="1" applyAlignment="1">
      <alignment horizontal="right" vertical="center"/>
    </xf>
    <xf numFmtId="0" fontId="21" fillId="7" borderId="5" xfId="0" applyFont="1" applyFill="1" applyBorder="1" applyAlignment="1">
      <alignment horizontal="right" vertical="center"/>
    </xf>
    <xf numFmtId="0" fontId="0" fillId="7" borderId="6" xfId="0" applyFill="1" applyBorder="1" applyAlignment="1">
      <alignment vertical="center"/>
    </xf>
    <xf numFmtId="0" fontId="19" fillId="0" borderId="5" xfId="0" applyFont="1" applyBorder="1" applyAlignment="1">
      <alignment horizontal="left" vertical="center"/>
    </xf>
    <xf numFmtId="0" fontId="19" fillId="7" borderId="5" xfId="0" applyFont="1" applyFill="1" applyBorder="1" applyAlignment="1">
      <alignment horizontal="center" vertical="center"/>
    </xf>
    <xf numFmtId="0" fontId="0" fillId="6" borderId="0" xfId="0" applyFill="1" applyAlignment="1">
      <alignment vertical="center"/>
    </xf>
    <xf numFmtId="168" fontId="20" fillId="6" borderId="0" xfId="5" applyNumberFormat="1" applyFont="1" applyFill="1" applyBorder="1" applyAlignment="1">
      <alignment vertical="center"/>
    </xf>
    <xf numFmtId="168" fontId="20" fillId="7" borderId="0" xfId="5" applyNumberFormat="1" applyFont="1" applyFill="1" applyBorder="1" applyAlignment="1">
      <alignment vertical="center"/>
    </xf>
    <xf numFmtId="0" fontId="21" fillId="0" borderId="5" xfId="0" applyFont="1" applyBorder="1" applyAlignment="1">
      <alignment vertical="center"/>
    </xf>
    <xf numFmtId="10" fontId="21" fillId="6" borderId="5" xfId="7" applyNumberFormat="1" applyFont="1" applyFill="1" applyBorder="1" applyAlignment="1">
      <alignment horizontal="center" vertical="center"/>
    </xf>
    <xf numFmtId="168" fontId="21" fillId="7" borderId="0" xfId="5" applyNumberFormat="1" applyFont="1" applyFill="1" applyBorder="1" applyAlignment="1">
      <alignment horizontal="right" vertical="center"/>
    </xf>
    <xf numFmtId="9" fontId="19" fillId="0" borderId="1" xfId="7" applyFont="1" applyFill="1" applyBorder="1" applyAlignment="1">
      <alignment horizontal="center" vertical="center"/>
    </xf>
    <xf numFmtId="0" fontId="1" fillId="0" borderId="0" xfId="0" applyFont="1" applyAlignment="1">
      <alignment horizontal="center"/>
    </xf>
    <xf numFmtId="168" fontId="1" fillId="0" borderId="1" xfId="0" applyNumberFormat="1" applyFont="1" applyBorder="1" applyAlignment="1">
      <alignment vertical="center"/>
    </xf>
    <xf numFmtId="9" fontId="12" fillId="0" borderId="1" xfId="7" applyFont="1" applyFill="1" applyBorder="1" applyAlignment="1">
      <alignment horizontal="center" vertical="center"/>
    </xf>
    <xf numFmtId="9" fontId="21" fillId="0" borderId="5" xfId="7" applyFont="1" applyFill="1" applyBorder="1" applyAlignment="1">
      <alignment horizontal="center" vertical="center"/>
    </xf>
    <xf numFmtId="9" fontId="5" fillId="0" borderId="1" xfId="7" applyFont="1" applyFill="1" applyBorder="1" applyAlignment="1">
      <alignment horizontal="center" vertical="center"/>
    </xf>
    <xf numFmtId="9" fontId="4" fillId="0" borderId="1" xfId="7" applyFont="1" applyBorder="1" applyAlignment="1">
      <alignment horizontal="center" vertical="center"/>
    </xf>
    <xf numFmtId="9" fontId="4" fillId="0" borderId="6" xfId="7" applyFont="1" applyBorder="1" applyAlignment="1">
      <alignment horizontal="center" vertical="center"/>
    </xf>
    <xf numFmtId="9" fontId="18" fillId="0" borderId="1" xfId="7" applyFont="1" applyBorder="1" applyAlignment="1">
      <alignment horizontal="center" vertical="center"/>
    </xf>
    <xf numFmtId="9" fontId="20" fillId="0" borderId="5" xfId="7" applyFont="1" applyBorder="1" applyAlignment="1">
      <alignment horizontal="center" vertical="center"/>
    </xf>
    <xf numFmtId="9" fontId="13" fillId="0" borderId="1" xfId="7" applyFont="1" applyBorder="1" applyAlignment="1">
      <alignment horizontal="center" vertical="center"/>
    </xf>
    <xf numFmtId="168" fontId="12" fillId="7" borderId="5" xfId="5" applyNumberFormat="1" applyFont="1" applyFill="1" applyBorder="1" applyAlignment="1">
      <alignment horizontal="center" vertical="center"/>
    </xf>
    <xf numFmtId="0" fontId="12" fillId="0" borderId="5" xfId="8" applyBorder="1" applyAlignment="1">
      <alignment horizontal="center" vertical="center"/>
    </xf>
    <xf numFmtId="0" fontId="19" fillId="0" borderId="6" xfId="0" applyFont="1" applyBorder="1" applyAlignment="1">
      <alignment horizontal="center" vertical="center"/>
    </xf>
    <xf numFmtId="168" fontId="19" fillId="7" borderId="6" xfId="5" applyNumberFormat="1" applyFont="1" applyFill="1" applyBorder="1" applyAlignment="1">
      <alignment vertical="center"/>
    </xf>
    <xf numFmtId="0" fontId="1" fillId="3" borderId="1" xfId="0" applyFont="1" applyFill="1" applyBorder="1" applyAlignment="1">
      <alignment horizontal="center" vertical="center"/>
    </xf>
    <xf numFmtId="9" fontId="0" fillId="3" borderId="1" xfId="7" applyFont="1" applyFill="1" applyBorder="1" applyAlignment="1">
      <alignment horizontal="center" vertical="center"/>
    </xf>
    <xf numFmtId="0" fontId="1" fillId="3" borderId="1" xfId="0" applyFont="1" applyFill="1" applyBorder="1" applyAlignment="1">
      <alignment vertical="center"/>
    </xf>
    <xf numFmtId="9" fontId="22" fillId="3" borderId="1" xfId="0" applyNumberFormat="1" applyFont="1" applyFill="1" applyBorder="1" applyAlignment="1">
      <alignment vertical="center"/>
    </xf>
    <xf numFmtId="9" fontId="1" fillId="3" borderId="1" xfId="7" applyFont="1" applyFill="1" applyBorder="1" applyAlignment="1">
      <alignment horizontal="center" vertical="center"/>
    </xf>
    <xf numFmtId="168" fontId="1" fillId="3" borderId="1" xfId="5" applyNumberFormat="1" applyFont="1" applyFill="1" applyBorder="1" applyAlignment="1">
      <alignment vertical="center"/>
    </xf>
    <xf numFmtId="168" fontId="0" fillId="3" borderId="1" xfId="5" applyNumberFormat="1" applyFont="1" applyFill="1" applyBorder="1" applyAlignment="1">
      <alignment vertical="center"/>
    </xf>
    <xf numFmtId="9" fontId="19" fillId="3" borderId="1" xfId="7" applyFont="1" applyFill="1" applyBorder="1" applyAlignment="1">
      <alignment horizontal="center" vertical="center"/>
    </xf>
    <xf numFmtId="168" fontId="19" fillId="3" borderId="1" xfId="5" applyNumberFormat="1" applyFont="1" applyFill="1" applyBorder="1" applyAlignment="1">
      <alignment vertical="center"/>
    </xf>
    <xf numFmtId="0" fontId="0" fillId="3" borderId="1" xfId="0" applyFill="1" applyBorder="1" applyAlignment="1">
      <alignment horizontal="center" vertical="center"/>
    </xf>
    <xf numFmtId="0" fontId="12" fillId="3" borderId="1" xfId="8" applyFill="1" applyBorder="1" applyAlignment="1">
      <alignment horizontal="center" vertical="center"/>
    </xf>
    <xf numFmtId="9" fontId="12" fillId="3" borderId="1" xfId="7" applyFont="1" applyFill="1" applyBorder="1" applyAlignment="1">
      <alignment horizontal="center" vertical="center"/>
    </xf>
    <xf numFmtId="0" fontId="12" fillId="3" borderId="1" xfId="8" applyFill="1" applyBorder="1" applyAlignment="1">
      <alignment horizontal="right" vertical="center"/>
    </xf>
    <xf numFmtId="168" fontId="0" fillId="3" borderId="1" xfId="5" applyNumberFormat="1" applyFont="1" applyFill="1" applyBorder="1" applyAlignment="1">
      <alignment horizontal="center" vertical="center"/>
    </xf>
    <xf numFmtId="0" fontId="0" fillId="3" borderId="1" xfId="0" applyFill="1" applyBorder="1" applyAlignment="1">
      <alignment horizontal="left" vertical="center"/>
    </xf>
    <xf numFmtId="9" fontId="19" fillId="3" borderId="1" xfId="7" applyFont="1" applyFill="1" applyBorder="1" applyAlignment="1">
      <alignment vertical="center"/>
    </xf>
    <xf numFmtId="9" fontId="0" fillId="3" borderId="1" xfId="7" applyFont="1" applyFill="1" applyBorder="1" applyAlignment="1">
      <alignment vertical="center"/>
    </xf>
    <xf numFmtId="9" fontId="1" fillId="3" borderId="1" xfId="7" applyFont="1" applyFill="1" applyBorder="1" applyAlignment="1">
      <alignment vertical="center"/>
    </xf>
    <xf numFmtId="0" fontId="5" fillId="6" borderId="1" xfId="0" applyFont="1" applyFill="1" applyBorder="1" applyAlignment="1">
      <alignment horizontal="center" vertical="center"/>
    </xf>
    <xf numFmtId="0" fontId="19" fillId="6" borderId="1" xfId="0" applyFont="1" applyFill="1" applyBorder="1" applyAlignment="1">
      <alignment horizontal="center" vertical="center"/>
    </xf>
    <xf numFmtId="0" fontId="21" fillId="6" borderId="5" xfId="0" applyFont="1" applyFill="1" applyBorder="1" applyAlignment="1">
      <alignment vertical="center"/>
    </xf>
    <xf numFmtId="0" fontId="12" fillId="6" borderId="1" xfId="8" applyFill="1" applyBorder="1" applyAlignment="1">
      <alignment horizontal="center" vertical="center"/>
    </xf>
    <xf numFmtId="0" fontId="0" fillId="6" borderId="1" xfId="0" applyFill="1" applyBorder="1" applyAlignment="1">
      <alignment horizontal="left" vertical="center"/>
    </xf>
    <xf numFmtId="0" fontId="5" fillId="6" borderId="1" xfId="0" applyFont="1" applyFill="1" applyBorder="1" applyAlignment="1">
      <alignment horizontal="left" vertical="center"/>
    </xf>
    <xf numFmtId="0" fontId="0" fillId="6" borderId="6" xfId="0" applyFill="1" applyBorder="1" applyAlignment="1">
      <alignment horizontal="left" vertical="center"/>
    </xf>
    <xf numFmtId="0" fontId="21" fillId="6" borderId="1" xfId="0" applyFont="1" applyFill="1" applyBorder="1" applyAlignment="1">
      <alignment horizontal="left" vertical="center"/>
    </xf>
    <xf numFmtId="0" fontId="19" fillId="6" borderId="1" xfId="0" applyFont="1" applyFill="1" applyBorder="1" applyAlignment="1">
      <alignment horizontal="left" vertical="center"/>
    </xf>
    <xf numFmtId="164" fontId="0" fillId="0" borderId="0" xfId="5" applyFont="1" applyFill="1" applyAlignment="1">
      <alignment vertical="center"/>
    </xf>
    <xf numFmtId="168" fontId="0" fillId="0" borderId="1" xfId="5" applyNumberFormat="1" applyFont="1" applyFill="1" applyBorder="1" applyAlignment="1">
      <alignment vertical="center"/>
    </xf>
    <xf numFmtId="0" fontId="0" fillId="3" borderId="5" xfId="0" applyFill="1" applyBorder="1" applyAlignment="1">
      <alignment horizontal="center" vertical="center"/>
    </xf>
    <xf numFmtId="9" fontId="4" fillId="3" borderId="5" xfId="7" applyFont="1" applyFill="1" applyBorder="1" applyAlignment="1">
      <alignment horizontal="center" vertical="center"/>
    </xf>
    <xf numFmtId="168" fontId="0" fillId="3" borderId="5" xfId="5" applyNumberFormat="1" applyFont="1" applyFill="1" applyBorder="1" applyAlignment="1">
      <alignment vertical="center"/>
    </xf>
    <xf numFmtId="0" fontId="12" fillId="0" borderId="1" xfId="8" applyBorder="1" applyAlignment="1">
      <alignment horizontal="left" vertical="center"/>
    </xf>
    <xf numFmtId="0" fontId="12" fillId="7" borderId="1" xfId="8" applyFill="1" applyBorder="1" applyAlignment="1">
      <alignment horizontal="center" vertical="center"/>
    </xf>
    <xf numFmtId="49" fontId="0" fillId="0" borderId="5" xfId="0" applyNumberFormat="1" applyBorder="1" applyAlignment="1">
      <alignment horizontal="left" vertical="center"/>
    </xf>
    <xf numFmtId="0" fontId="13" fillId="0" borderId="1" xfId="4" applyFont="1" applyBorder="1" applyAlignment="1">
      <alignment horizontal="left" vertical="center"/>
    </xf>
    <xf numFmtId="9" fontId="17" fillId="0" borderId="5" xfId="7" applyFont="1" applyBorder="1" applyAlignment="1">
      <alignment horizontal="center" vertical="center"/>
    </xf>
    <xf numFmtId="168" fontId="1" fillId="0" borderId="5" xfId="5" applyNumberFormat="1" applyFont="1" applyBorder="1" applyAlignment="1">
      <alignment vertical="center"/>
    </xf>
    <xf numFmtId="9" fontId="0" fillId="0" borderId="5" xfId="7" applyFont="1" applyBorder="1" applyAlignment="1">
      <alignment horizontal="right" vertical="center"/>
    </xf>
    <xf numFmtId="168" fontId="21" fillId="7" borderId="6" xfId="5" applyNumberFormat="1" applyFont="1" applyFill="1" applyBorder="1" applyAlignment="1">
      <alignment horizontal="right" vertical="center"/>
    </xf>
    <xf numFmtId="168" fontId="0" fillId="0" borderId="5" xfId="5" applyNumberFormat="1" applyFont="1" applyBorder="1" applyAlignment="1">
      <alignment horizontal="center" vertical="center"/>
    </xf>
    <xf numFmtId="9" fontId="0" fillId="0" borderId="5" xfId="7" applyFont="1" applyBorder="1" applyAlignment="1">
      <alignment horizontal="center" vertical="center"/>
    </xf>
    <xf numFmtId="9" fontId="12" fillId="4" borderId="1" xfId="7" applyFont="1" applyFill="1" applyBorder="1" applyAlignment="1">
      <alignment horizontal="right" vertical="center"/>
    </xf>
    <xf numFmtId="9" fontId="0" fillId="0" borderId="5" xfId="7" applyFont="1" applyFill="1" applyBorder="1" applyAlignment="1">
      <alignment horizontal="right" vertical="center"/>
    </xf>
    <xf numFmtId="168" fontId="12" fillId="9" borderId="1" xfId="5" applyNumberFormat="1" applyFont="1" applyFill="1" applyBorder="1" applyAlignment="1">
      <alignment horizontal="center" vertical="center"/>
    </xf>
    <xf numFmtId="9" fontId="0" fillId="0" borderId="0" xfId="7" applyFont="1" applyFill="1" applyBorder="1" applyAlignment="1">
      <alignment horizontal="center" vertical="center"/>
    </xf>
    <xf numFmtId="169" fontId="12" fillId="6" borderId="1" xfId="7" applyNumberFormat="1" applyFont="1" applyFill="1" applyBorder="1" applyAlignment="1">
      <alignment horizontal="center" vertical="center"/>
    </xf>
    <xf numFmtId="169" fontId="0" fillId="6" borderId="0" xfId="7" applyNumberFormat="1" applyFont="1" applyFill="1" applyBorder="1" applyAlignment="1">
      <alignment horizontal="center" vertical="center"/>
    </xf>
    <xf numFmtId="0" fontId="12" fillId="6" borderId="1" xfId="8" applyFill="1" applyBorder="1" applyAlignment="1">
      <alignment horizontal="left" vertical="center"/>
    </xf>
    <xf numFmtId="0" fontId="0" fillId="6" borderId="0" xfId="0" applyFill="1" applyAlignment="1">
      <alignment horizontal="left" vertical="center"/>
    </xf>
    <xf numFmtId="168" fontId="0" fillId="7" borderId="0" xfId="5" applyNumberFormat="1" applyFont="1" applyFill="1" applyBorder="1" applyAlignment="1">
      <alignment vertical="center"/>
    </xf>
    <xf numFmtId="49" fontId="14" fillId="0" borderId="1" xfId="0" applyNumberFormat="1" applyFont="1" applyBorder="1" applyAlignment="1">
      <alignment horizontal="left" vertical="center"/>
    </xf>
    <xf numFmtId="0" fontId="0" fillId="0" borderId="1" xfId="4" applyFont="1" applyBorder="1" applyAlignment="1">
      <alignment horizontal="left" vertical="center"/>
    </xf>
    <xf numFmtId="0" fontId="8" fillId="2"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cellXfs>
  <cellStyles count="10">
    <cellStyle name="Euro" xfId="9"/>
    <cellStyle name="Excel Built-in Normal" xfId="8"/>
    <cellStyle name="Migliaia" xfId="5" builtinId="3"/>
    <cellStyle name="Normale" xfId="0" builtinId="0"/>
    <cellStyle name="Normale 2" xfId="1"/>
    <cellStyle name="Normale 3" xfId="4"/>
    <cellStyle name="Percentuale" xfId="7" builtinId="5"/>
    <cellStyle name="Percentuale 2" xfId="3"/>
    <cellStyle name="Valuta" xfId="6" builtinId="4"/>
    <cellStyle name="Valuta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Zazzaro\Documenti\OO.SS.%20e%20Associaz_6216\PIANO%202011\AIOP\ACCORDO%2022-6-2011\Decreto%20n.%2084%20del%2020.12.2011\Allegato%20n.%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egato 2"/>
      <sheetName val="proiez 2011"/>
      <sheetName val="allegato 3 calcoli ARSan alta s"/>
      <sheetName val="calcoli terapie intensive"/>
      <sheetName val="calcoli riabilitazione"/>
      <sheetName val="calcoli ARSan alta specialità"/>
      <sheetName val="ESITO 2010"/>
      <sheetName val="Casa di cura Cobellis"/>
    </sheetNames>
    <sheetDataSet>
      <sheetData sheetId="0"/>
      <sheetData sheetId="1"/>
      <sheetData sheetId="2"/>
      <sheetData sheetId="3"/>
      <sheetData sheetId="4"/>
      <sheetData sheetId="5">
        <row r="1">
          <cell r="B1" t="str">
            <v>Importi in EURO</v>
          </cell>
        </row>
      </sheetData>
      <sheetData sheetId="6">
        <row r="1">
          <cell r="B1" t="str">
            <v>Importi in EURO</v>
          </cell>
        </row>
        <row r="2">
          <cell r="A2" t="str">
            <v>Codice NSIS</v>
          </cell>
          <cell r="B2" t="str">
            <v>Assistenza Ospedaliera erogata dalle Case di Cura private</v>
          </cell>
          <cell r="D2" t="str">
            <v>Passaggio di fascia in corso di verifica (ex decreto n. 65/2010)</v>
          </cell>
          <cell r="E2" t="str">
            <v>Fatturato 2010</v>
          </cell>
          <cell r="F2" t="str">
            <v>Conguagli per passaggi di fascia: decreto n° 62 del 22/8/2011</v>
          </cell>
          <cell r="G2" t="str">
            <v>Contestazioni sulle tariffe</v>
          </cell>
          <cell r="H2" t="str">
            <v>Abbattimenti per superamento soglie</v>
          </cell>
          <cell r="I2" t="str">
            <v>Altre contestazioni per controlli ecc.</v>
          </cell>
          <cell r="J2" t="str">
            <v>Abbattimento dei conguagli di col. (B) in proporzione alle riduzioni di col. (D) ed (E)</v>
          </cell>
          <cell r="K2" t="str">
            <v>NOTE</v>
          </cell>
          <cell r="L2" t="str">
            <v>Fatturato 2010 al netto dei controlli (dati ASL al 9/11/2011)</v>
          </cell>
          <cell r="M2" t="str">
            <v>TETTO 2010 (decreto n. 65 del 22/10/2011)</v>
          </cell>
          <cell r="N2" t="str">
            <v>Fatturato riconoscibile ma eccedente il tetto di spesa</v>
          </cell>
          <cell r="O2" t="str">
            <v>tetto non utilizzato, disponibile per compensazione regionale</v>
          </cell>
          <cell r="P2" t="str">
            <v>Compensazione Regionale ai sensi del decreto 65/2010</v>
          </cell>
          <cell r="Q2" t="str">
            <v>Regressione tariffaria dopo compensazione regionale</v>
          </cell>
          <cell r="R2" t="str">
            <v>Note Credito da emettere vs. la ASL competente (per regressione tariffaria)</v>
          </cell>
          <cell r="S2" t="str">
            <v>Note Credito da emettere vs. la Regione Campania (eventuali)</v>
          </cell>
          <cell r="V2" t="str">
            <v>Tetto di spesa 2011 DCA 23/2011</v>
          </cell>
          <cell r="W2" t="str">
            <v>% Tetto 2011 / Fatturato al netto dei controlli 2010</v>
          </cell>
          <cell r="X2" t="str">
            <v>differenza addendum=(fatturato lordo 2010-Tetto 2010 )*20% per cambio fascia</v>
          </cell>
          <cell r="Y2" t="str">
            <v>riabilitazione</v>
          </cell>
          <cell r="Z2" t="str">
            <v>alta spec</v>
          </cell>
          <cell r="AA2" t="str">
            <v>*Tetto 2011&lt;80% del fatturato al netto dei controlli 2010 si dà il tetto 2010</v>
          </cell>
          <cell r="AB2" t="str">
            <v>integrazione per lavori</v>
          </cell>
          <cell r="AC2" t="str">
            <v>terapie intensive P.L.</v>
          </cell>
          <cell r="AD2" t="str">
            <v>UTIC P.L.</v>
          </cell>
          <cell r="AE2" t="str">
            <v>TIN P.L.</v>
          </cell>
          <cell r="AF2" t="str">
            <v>totale</v>
          </cell>
          <cell r="AG2" t="str">
            <v>importo per terapie intensive</v>
          </cell>
          <cell r="AH2" t="str">
            <v>NUOVO TETTO 2011</v>
          </cell>
          <cell r="AI2" t="str">
            <v>% Nuovo Tetto 2011 / Fatturato liquidabile 2010</v>
          </cell>
          <cell r="AJ2" t="str">
            <v xml:space="preserve"> ipotesi AIOP</v>
          </cell>
          <cell r="AK2" t="str">
            <v>differenza con ipotesi AIOP</v>
          </cell>
        </row>
        <row r="4">
          <cell r="B4" t="str">
            <v>Casa di Cura Villa Esther S.p.A.</v>
          </cell>
        </row>
        <row r="5">
          <cell r="B5" t="str">
            <v>Casa di Cura Villa Maria s.r.l. Baiano</v>
          </cell>
        </row>
        <row r="6">
          <cell r="B6" t="str">
            <v>Casa di Cura S.Rita S.p.A.</v>
          </cell>
        </row>
        <row r="7">
          <cell r="B7" t="str">
            <v>Villa Julie s.r.l. Casa di Cura Villa Maria Mirabella</v>
          </cell>
        </row>
        <row r="8">
          <cell r="B8" t="str">
            <v>Casa di Cura Villa dei Pini S.p.A.</v>
          </cell>
        </row>
        <row r="9">
          <cell r="B9" t="str">
            <v>Casa di Cura Privata Montevergine S.p.A.</v>
          </cell>
        </row>
        <row r="10">
          <cell r="B10" t="str">
            <v>Casa di Cura Privata Malzoni-Villa dei Platani S.p.A.</v>
          </cell>
        </row>
        <row r="11">
          <cell r="B11" t="str">
            <v>TOTALE</v>
          </cell>
        </row>
        <row r="14">
          <cell r="B14" t="str">
            <v>Casa di Cura GE.P.O.S. s.r.l.</v>
          </cell>
        </row>
        <row r="15">
          <cell r="B15" t="str">
            <v>Casa di Cura Nuova Clinica S.Rita S.p.A.</v>
          </cell>
        </row>
        <row r="16">
          <cell r="B16" t="str">
            <v>Casa di cura San Francesco</v>
          </cell>
        </row>
        <row r="17">
          <cell r="B17" t="str">
            <v>C.M.R. S.p.A. Centro Medico Diagnostico e Riabilitaz.</v>
          </cell>
        </row>
        <row r="18">
          <cell r="B18" t="str">
            <v>Casa di Cura Privata Villa Margherita s.r.l.</v>
          </cell>
        </row>
        <row r="19">
          <cell r="B19" t="str">
            <v>TOTALE</v>
          </cell>
        </row>
        <row r="22">
          <cell r="B22" t="str">
            <v>Clinica Sant'Anna s.r.l.</v>
          </cell>
        </row>
        <row r="23">
          <cell r="B23" t="str">
            <v>Casa di Cura Villa Del Sole S.p.A.</v>
          </cell>
        </row>
        <row r="24">
          <cell r="B24" t="str">
            <v>Casa di Cura Villa Fiorita - Aversa S.p.A.</v>
          </cell>
        </row>
        <row r="25">
          <cell r="B25" t="str">
            <v xml:space="preserve">Casa di Cura Alba Clinica S.Paolo </v>
          </cell>
        </row>
        <row r="26">
          <cell r="B26" t="str">
            <v>Casa di Cura Villa Fiorita S.p.A. (Capua)</v>
          </cell>
        </row>
        <row r="27">
          <cell r="B27" t="str">
            <v>Clinica  San Michele s.r.l.</v>
          </cell>
        </row>
        <row r="28">
          <cell r="B28" t="str">
            <v>Casa di Cura  Pineta Grande S.p.A.</v>
          </cell>
        </row>
        <row r="29">
          <cell r="B29" t="str">
            <v xml:space="preserve">Minerva S.p.A. Casa di Cura S. Maria della Salute </v>
          </cell>
        </row>
        <row r="30">
          <cell r="B30" t="str">
            <v>Casa di Cura Villa Dei Pini Atena S.p.A.</v>
          </cell>
        </row>
        <row r="31">
          <cell r="B31" t="str">
            <v>Casa di Cura Villa Ortensia CALES s.r.l.</v>
          </cell>
        </row>
        <row r="32">
          <cell r="B32" t="str">
            <v>GE.IS. s.r.l. Casa di Cura Villa degli Ulivi</v>
          </cell>
        </row>
        <row r="33">
          <cell r="B33" t="str">
            <v>Casa di Cura Villa Delle Magnolie Rerif s.r.l.</v>
          </cell>
        </row>
        <row r="34">
          <cell r="B34" t="str">
            <v>Clinica Padre Pio s.r.l.</v>
          </cell>
        </row>
        <row r="35">
          <cell r="B35" t="str">
            <v>TOTALE</v>
          </cell>
        </row>
        <row r="38">
          <cell r="B38" t="str">
            <v>Casa di Cura Ospedale Internazionale</v>
          </cell>
        </row>
        <row r="39">
          <cell r="B39" t="str">
            <v>Clinica VILLALBA</v>
          </cell>
        </row>
        <row r="40">
          <cell r="B40" t="str">
            <v xml:space="preserve">Alma Mater S.p.A. Casa di Cura Villa Camaldoli </v>
          </cell>
        </row>
        <row r="41">
          <cell r="B41" t="str">
            <v xml:space="preserve">Casa di Cura Villa Angela </v>
          </cell>
        </row>
        <row r="42">
          <cell r="B42" t="str">
            <v>Casa di Cura Clinic Center  S.p.A.</v>
          </cell>
        </row>
        <row r="43">
          <cell r="B43" t="str">
            <v>Casa di Cura Villa Russo</v>
          </cell>
        </row>
        <row r="44">
          <cell r="B44" t="str">
            <v>Casa di Cura Hermitage Capodimonte S.p.A. Colucci</v>
          </cell>
        </row>
        <row r="45">
          <cell r="B45" t="str">
            <v>Casa di Cura Villa Delle Querce</v>
          </cell>
        </row>
        <row r="46">
          <cell r="B46" t="str">
            <v>Clinica Vesuvio s.r.l.</v>
          </cell>
        </row>
        <row r="47">
          <cell r="B47" t="str">
            <v>Casa di Cura Mediterranea S.p.A.</v>
          </cell>
        </row>
        <row r="48">
          <cell r="B48" t="str">
            <v>Clinica Santa Patrizia</v>
          </cell>
        </row>
        <row r="49">
          <cell r="B49" t="str">
            <v>Casa di Cura Villa Cinzia</v>
          </cell>
        </row>
        <row r="50">
          <cell r="B50" t="str">
            <v>Casa di Cura Villa Bianca S.p.A. (ex Tasso)</v>
          </cell>
        </row>
        <row r="51">
          <cell r="B51" t="str">
            <v>Clinica Sanatrix S.p.A.</v>
          </cell>
        </row>
        <row r="52">
          <cell r="B52" t="str">
            <v>Stazione Climatica Bianchi</v>
          </cell>
        </row>
        <row r="53">
          <cell r="B53" t="str">
            <v>Casa di Cura Santo Stefano S.p.A.</v>
          </cell>
        </row>
        <row r="54">
          <cell r="B54" t="str">
            <v>TOTALE</v>
          </cell>
        </row>
        <row r="57">
          <cell r="B57" t="str">
            <v>Casa di Cura Privata Villa Dei Fiori s.r.l. Acerra</v>
          </cell>
        </row>
        <row r="58">
          <cell r="B58" t="str">
            <v>Casa di Cura Villa Majone s.r.l.</v>
          </cell>
        </row>
        <row r="59">
          <cell r="B59" t="str">
            <v xml:space="preserve">Casa di Cura S.Antimo </v>
          </cell>
        </row>
        <row r="60">
          <cell r="B60" t="str">
            <v>Casa di Cura Villa Dei Fiori s.r.l. Mugnano</v>
          </cell>
        </row>
        <row r="61">
          <cell r="B61" t="str">
            <v>TOTALE</v>
          </cell>
        </row>
        <row r="64">
          <cell r="B64" t="str">
            <v>Casa di Cura La Madonnina s.r.l.</v>
          </cell>
        </row>
        <row r="65">
          <cell r="B65" t="str">
            <v>Casa di Cura Nostra Signora di Lourdes S.p.A.</v>
          </cell>
        </row>
        <row r="66">
          <cell r="B66" t="str">
            <v>Casa di Cura S. Maria La Bruna s.r.l.</v>
          </cell>
        </row>
        <row r="67">
          <cell r="B67" t="str">
            <v>Casa di Cura Villa Stabia S.p.A.</v>
          </cell>
        </row>
        <row r="68">
          <cell r="B68" t="str">
            <v>Casa di Cura Villa Elisa S.p.A.</v>
          </cell>
        </row>
        <row r="69">
          <cell r="B69" t="str">
            <v>Casa di Cura Trusso s.r.l.</v>
          </cell>
        </row>
        <row r="70">
          <cell r="B70" t="str">
            <v>Casa di Cura Maria Rosaria S.p.A.</v>
          </cell>
        </row>
        <row r="71">
          <cell r="B71" t="str">
            <v xml:space="preserve">Casa di Cura Santa Lucia s.r.l. </v>
          </cell>
        </row>
        <row r="72">
          <cell r="B72" t="str">
            <v>Casa di Cura Andrea Grimaldi s.r.l.</v>
          </cell>
        </row>
        <row r="73">
          <cell r="B73" t="str">
            <v xml:space="preserve">Casa di Cura Villa Delle Margherite s.n.c. </v>
          </cell>
        </row>
        <row r="74">
          <cell r="B74" t="str">
            <v>Casa di Cura Meluccio s.r.l.</v>
          </cell>
        </row>
        <row r="75">
          <cell r="B75" t="str">
            <v>Casa di Cura Clinica S.Felice s.r.l.</v>
          </cell>
        </row>
        <row r="76">
          <cell r="B76" t="str">
            <v>Casa di Cura S.Maria Del Pozzo C.E.M. S.p.A.</v>
          </cell>
        </row>
        <row r="77">
          <cell r="B77" t="str">
            <v>TOTALE</v>
          </cell>
        </row>
        <row r="80">
          <cell r="B80" t="str">
            <v>Casa di Cura Villa DEL SOLE</v>
          </cell>
        </row>
        <row r="81">
          <cell r="B81" t="str">
            <v>Casa di Cura  Malzoni di Agropoli S.p.A.</v>
          </cell>
        </row>
        <row r="82">
          <cell r="B82" t="str">
            <v>Casa di Cura La Quiete s.r.l.</v>
          </cell>
        </row>
        <row r="83">
          <cell r="B83" t="str">
            <v>Casa di Cura Venosa s.r.l.</v>
          </cell>
        </row>
        <row r="84">
          <cell r="B84" t="str">
            <v>Casa di Cura Salus Battipaglia</v>
          </cell>
        </row>
        <row r="85">
          <cell r="B85" t="str">
            <v>Campolongo Hospital S.p.A. C.E.M.F.R. Eboli</v>
          </cell>
        </row>
        <row r="86">
          <cell r="B86" t="str">
            <v>Clinica Cobellis</v>
          </cell>
        </row>
        <row r="87">
          <cell r="B87" t="str">
            <v>Casa di Cura  Tortorella</v>
          </cell>
        </row>
        <row r="88">
          <cell r="B88" t="str">
            <v>Casa di Cura Villa Chiarugi s.r.l.</v>
          </cell>
        </row>
        <row r="89">
          <cell r="B89" t="str">
            <v>Villa SILBA (da verificare)</v>
          </cell>
        </row>
        <row r="90">
          <cell r="B90" t="str">
            <v>TOTALE</v>
          </cell>
        </row>
        <row r="92">
          <cell r="B92" t="str">
            <v xml:space="preserve">TOTALE per ASL </v>
          </cell>
        </row>
        <row r="93">
          <cell r="B93" t="str">
            <v>AVELLINO</v>
          </cell>
        </row>
        <row r="94">
          <cell r="B94" t="str">
            <v xml:space="preserve">BENEVENTO </v>
          </cell>
        </row>
        <row r="95">
          <cell r="B95" t="str">
            <v xml:space="preserve">CASERTA </v>
          </cell>
        </row>
        <row r="96">
          <cell r="B96" t="str">
            <v>NAPOLI 1 CENTRO</v>
          </cell>
        </row>
        <row r="97">
          <cell r="B97" t="str">
            <v>NAPOLI 2 NORD</v>
          </cell>
        </row>
        <row r="98">
          <cell r="B98" t="str">
            <v>NAPOLI 3 SUD</v>
          </cell>
        </row>
        <row r="99">
          <cell r="B99" t="str">
            <v>SALERNO</v>
          </cell>
        </row>
        <row r="100">
          <cell r="B100" t="str">
            <v>TOTALE GENERALE</v>
          </cell>
        </row>
        <row r="104">
          <cell r="B104" t="str">
            <v>*se il tetto 2011 dopo gli incrementi per:</v>
          </cell>
        </row>
        <row r="105">
          <cell r="B105" t="str">
            <v>a) passaggio fascia</v>
          </cell>
        </row>
        <row r="106">
          <cell r="B106" t="str">
            <v>b) rivalutazione DRG di alta specialità</v>
          </cell>
        </row>
        <row r="107">
          <cell r="B107" t="str">
            <v>c) contributo per posti letto di terapia intensiva</v>
          </cell>
        </row>
        <row r="108">
          <cell r="B108" t="str">
            <v>d) rivalutazione per posti letto di riabilitazione</v>
          </cell>
        </row>
        <row r="109">
          <cell r="B109" t="str">
            <v>e) rivalutazione per chiusure per lavori</v>
          </cell>
        </row>
        <row r="110">
          <cell r="B110" t="str">
            <v>risulta ancora inefriore all'80% del fatturato al netto dei controlli 2010 si dà il tetto 2010</v>
          </cell>
        </row>
      </sheetData>
      <sheetData sheetId="7"/>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MJ49"/>
  <sheetViews>
    <sheetView showGridLines="0" tabSelected="1" view="pageBreakPreview" zoomScale="60" zoomScaleNormal="85" workbookViewId="0">
      <pane xSplit="5" ySplit="2" topLeftCell="AG3" activePane="bottomRight" state="frozen"/>
      <selection pane="topRight" activeCell="F1" sqref="F1"/>
      <selection pane="bottomLeft" activeCell="A3" sqref="A3"/>
      <selection pane="bottomRight" sqref="A1:AV50"/>
    </sheetView>
  </sheetViews>
  <sheetFormatPr defaultColWidth="8.85546875" defaultRowHeight="12.75" x14ac:dyDescent="0.25"/>
  <cols>
    <col min="1" max="1" width="8.28515625" style="1" customWidth="1"/>
    <col min="2" max="2" width="10.7109375" style="1" customWidth="1"/>
    <col min="3" max="3" width="21.28515625" style="1" customWidth="1"/>
    <col min="4" max="4" width="9.5703125" style="1" customWidth="1"/>
    <col min="5" max="5" width="21.5703125" style="1" customWidth="1"/>
    <col min="6" max="6" width="1.140625" style="1" customWidth="1"/>
    <col min="7" max="8" width="10.7109375" style="1" customWidth="1"/>
    <col min="9" max="9" width="1.140625" style="1" customWidth="1"/>
    <col min="10" max="11" width="10.7109375" style="1" customWidth="1"/>
    <col min="12" max="12" width="1.140625" style="1" customWidth="1"/>
    <col min="13" max="16" width="10.7109375" style="1" customWidth="1"/>
    <col min="17" max="17" width="1.140625" style="1" customWidth="1"/>
    <col min="18" max="21" width="10.7109375" style="1" customWidth="1"/>
    <col min="22" max="22" width="1.140625" style="1" customWidth="1"/>
    <col min="23" max="24" width="10.7109375" style="1" customWidth="1"/>
    <col min="25" max="25" width="1.140625" style="1" customWidth="1"/>
    <col min="26" max="26" width="12.140625" style="1" bestFit="1" customWidth="1"/>
    <col min="27" max="27" width="13.140625" style="1" bestFit="1" customWidth="1"/>
    <col min="28" max="29" width="10.7109375" style="1" customWidth="1"/>
    <col min="30" max="30" width="1.140625" style="1" customWidth="1"/>
    <col min="31" max="32" width="10.7109375" style="1" customWidth="1"/>
    <col min="33" max="33" width="1.140625" style="1" customWidth="1"/>
    <col min="34" max="35" width="10.7109375" style="1" customWidth="1"/>
    <col min="36" max="36" width="1.140625" style="1" customWidth="1"/>
    <col min="37" max="38" width="14.7109375" style="1" customWidth="1"/>
    <col min="39" max="39" width="10.7109375" style="89" customWidth="1"/>
    <col min="40" max="40" width="10.7109375" style="1" customWidth="1"/>
    <col min="41" max="41" width="1.140625" style="1" customWidth="1"/>
    <col min="42" max="42" width="10.7109375" style="147" customWidth="1"/>
    <col min="43" max="43" width="10.7109375" style="1" customWidth="1"/>
    <col min="44" max="44" width="1.140625" style="1" customWidth="1"/>
    <col min="45" max="46" width="10.7109375" style="1" customWidth="1"/>
    <col min="47" max="47" width="8.85546875" style="1"/>
    <col min="48" max="48" width="10.7109375" style="1" customWidth="1"/>
    <col min="49" max="16384" width="8.85546875" style="1"/>
  </cols>
  <sheetData>
    <row r="1" spans="1:1024" s="3" customFormat="1" ht="118.9" customHeight="1" x14ac:dyDescent="0.25">
      <c r="A1" s="295" t="s">
        <v>155</v>
      </c>
      <c r="B1" s="296"/>
      <c r="C1" s="296"/>
      <c r="D1" s="296"/>
      <c r="E1" s="297"/>
      <c r="G1" s="294" t="s">
        <v>45</v>
      </c>
      <c r="H1" s="294"/>
      <c r="J1" s="299" t="s">
        <v>6</v>
      </c>
      <c r="K1" s="299"/>
      <c r="M1" s="294" t="s">
        <v>7</v>
      </c>
      <c r="N1" s="294"/>
      <c r="O1" s="294"/>
      <c r="P1" s="294"/>
      <c r="R1" s="294" t="s">
        <v>10</v>
      </c>
      <c r="S1" s="294"/>
      <c r="T1" s="294"/>
      <c r="U1" s="294"/>
      <c r="W1" s="299" t="s">
        <v>11</v>
      </c>
      <c r="X1" s="299"/>
      <c r="Z1" s="299" t="s">
        <v>13</v>
      </c>
      <c r="AA1" s="299"/>
      <c r="AB1" s="299"/>
      <c r="AC1" s="299"/>
      <c r="AE1" s="298" t="s">
        <v>47</v>
      </c>
      <c r="AF1" s="298"/>
      <c r="AH1" s="298" t="s">
        <v>16</v>
      </c>
      <c r="AI1" s="298"/>
      <c r="AK1" s="299" t="s">
        <v>18</v>
      </c>
      <c r="AL1" s="299"/>
      <c r="AM1" s="299"/>
      <c r="AN1" s="299"/>
      <c r="AP1" s="299" t="s">
        <v>20</v>
      </c>
      <c r="AQ1" s="299"/>
      <c r="AS1" s="298" t="s">
        <v>38</v>
      </c>
      <c r="AT1" s="298"/>
    </row>
    <row r="2" spans="1:1024" s="2" customFormat="1" ht="120" x14ac:dyDescent="0.2">
      <c r="A2" s="8" t="s">
        <v>2</v>
      </c>
      <c r="B2" s="8" t="s">
        <v>1</v>
      </c>
      <c r="C2" s="8" t="s">
        <v>0</v>
      </c>
      <c r="D2" s="8" t="s">
        <v>40</v>
      </c>
      <c r="E2" s="8" t="s">
        <v>41</v>
      </c>
      <c r="G2" s="6" t="s">
        <v>43</v>
      </c>
      <c r="H2" s="5" t="s">
        <v>44</v>
      </c>
      <c r="J2" s="5" t="s">
        <v>46</v>
      </c>
      <c r="K2" s="5" t="s">
        <v>5</v>
      </c>
      <c r="M2" s="5" t="s">
        <v>23</v>
      </c>
      <c r="N2" s="5" t="s">
        <v>24</v>
      </c>
      <c r="O2" s="5" t="s">
        <v>25</v>
      </c>
      <c r="P2" s="5" t="s">
        <v>8</v>
      </c>
      <c r="R2" s="5" t="s">
        <v>26</v>
      </c>
      <c r="S2" s="5" t="s">
        <v>27</v>
      </c>
      <c r="T2" s="5" t="s">
        <v>28</v>
      </c>
      <c r="U2" s="5" t="s">
        <v>9</v>
      </c>
      <c r="W2" s="5" t="s">
        <v>29</v>
      </c>
      <c r="X2" s="5" t="s">
        <v>12</v>
      </c>
      <c r="Z2" s="5" t="s">
        <v>30</v>
      </c>
      <c r="AA2" s="7" t="s">
        <v>31</v>
      </c>
      <c r="AB2" s="5" t="s">
        <v>32</v>
      </c>
      <c r="AC2" s="5" t="s">
        <v>14</v>
      </c>
      <c r="AE2" s="5" t="s">
        <v>33</v>
      </c>
      <c r="AF2" s="5" t="s">
        <v>15</v>
      </c>
      <c r="AH2" s="5" t="s">
        <v>34</v>
      </c>
      <c r="AI2" s="5" t="s">
        <v>17</v>
      </c>
      <c r="AK2" s="7" t="s">
        <v>36</v>
      </c>
      <c r="AL2" s="5" t="s">
        <v>42</v>
      </c>
      <c r="AM2" s="87" t="s">
        <v>35</v>
      </c>
      <c r="AN2" s="5" t="s">
        <v>19</v>
      </c>
      <c r="AP2" s="146" t="s">
        <v>37</v>
      </c>
      <c r="AQ2" s="5" t="s">
        <v>21</v>
      </c>
      <c r="AS2" s="5" t="s">
        <v>39</v>
      </c>
      <c r="AT2" s="5" t="s">
        <v>22</v>
      </c>
      <c r="AV2" s="227" t="s">
        <v>48</v>
      </c>
    </row>
    <row r="3" spans="1:1024" s="15" customFormat="1" ht="15" x14ac:dyDescent="0.25">
      <c r="A3" s="10">
        <v>206</v>
      </c>
      <c r="B3" s="185" t="s">
        <v>150</v>
      </c>
      <c r="C3" s="185" t="s">
        <v>69</v>
      </c>
      <c r="D3" s="12" t="s">
        <v>55</v>
      </c>
      <c r="E3" s="13" t="s">
        <v>56</v>
      </c>
      <c r="F3" s="208"/>
      <c r="G3" s="38">
        <v>0.75</v>
      </c>
      <c r="H3" s="71">
        <v>3</v>
      </c>
      <c r="I3" s="20"/>
      <c r="J3" s="21" t="s">
        <v>3</v>
      </c>
      <c r="K3" s="33">
        <v>3</v>
      </c>
      <c r="L3" s="20"/>
      <c r="M3" s="22">
        <v>7</v>
      </c>
      <c r="N3" s="22">
        <v>9</v>
      </c>
      <c r="O3" s="40">
        <f t="shared" ref="O3:O22" si="0">M3/N3</f>
        <v>0.77777777777777779</v>
      </c>
      <c r="P3" s="83">
        <v>2</v>
      </c>
      <c r="Q3" s="20"/>
      <c r="R3" s="21">
        <v>4</v>
      </c>
      <c r="S3" s="21">
        <v>7</v>
      </c>
      <c r="T3" s="232">
        <f t="shared" ref="T3:T43" si="1">R3/S3</f>
        <v>0.5714285714285714</v>
      </c>
      <c r="U3" s="71">
        <f>IF(T3&gt;0,IF(T3&gt;0.5,2,IF(T3&gt;0.2,1,0)),"")</f>
        <v>2</v>
      </c>
      <c r="V3" s="20"/>
      <c r="W3" s="42" t="s">
        <v>3</v>
      </c>
      <c r="X3" s="46">
        <v>1</v>
      </c>
      <c r="Y3" s="20"/>
      <c r="Z3" s="125">
        <v>41403.441254774662</v>
      </c>
      <c r="AA3" s="125">
        <v>190709.39374527804</v>
      </c>
      <c r="AB3" s="231">
        <f t="shared" ref="AB3:AB43" si="2">Z3/AA3</f>
        <v>0.21710226455900425</v>
      </c>
      <c r="AC3" s="71">
        <f t="shared" ref="AC3:AC43" si="3">IF(AB3&lt;=0,-1,IF(AB3&lt;2%,0,IF(AB3&lt;5%,1,IF(AB3&lt;=10%,2,3))))</f>
        <v>3</v>
      </c>
      <c r="AD3" s="20"/>
      <c r="AE3" s="111">
        <v>80152</v>
      </c>
      <c r="AF3" s="71">
        <v>0</v>
      </c>
      <c r="AG3" s="20"/>
      <c r="AH3" s="108">
        <v>251</v>
      </c>
      <c r="AI3" s="74">
        <v>3</v>
      </c>
      <c r="AJ3" s="20"/>
      <c r="AK3" s="111">
        <v>3593</v>
      </c>
      <c r="AL3" s="111">
        <v>68346</v>
      </c>
      <c r="AM3" s="38">
        <f t="shared" ref="AM3:AM43" si="4">IF(AL3&gt;0,AK3/AL3,"")</f>
        <v>5.2570742984227314E-2</v>
      </c>
      <c r="AN3" s="71">
        <f t="shared" ref="AN3:AN43" si="5">IF(AM3&lt;0.1,3,IF(AM3&lt;0.2,2,IF(AM3&lt;0.3,1,0)))</f>
        <v>3</v>
      </c>
      <c r="AO3" s="20"/>
      <c r="AP3" s="149">
        <v>-5.0316628047211265E-2</v>
      </c>
      <c r="AQ3" s="102">
        <v>2</v>
      </c>
      <c r="AR3" s="20"/>
      <c r="AS3" s="259"/>
      <c r="AT3" s="71">
        <v>0</v>
      </c>
      <c r="AV3" s="228">
        <f t="shared" ref="AV3:AV49" si="6">H3+K3+P3+U3+X3+AC3+AI3+AN3+AQ3+AT3</f>
        <v>22</v>
      </c>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c r="IV3" s="20"/>
      <c r="IW3" s="20"/>
      <c r="IX3" s="20"/>
      <c r="IY3" s="20"/>
      <c r="IZ3" s="20"/>
      <c r="JA3" s="20"/>
      <c r="JB3" s="20"/>
      <c r="JC3" s="20"/>
      <c r="JD3" s="20"/>
      <c r="JE3" s="20"/>
      <c r="JF3" s="20"/>
      <c r="JG3" s="20"/>
      <c r="JH3" s="20"/>
      <c r="JI3" s="20"/>
      <c r="JJ3" s="20"/>
      <c r="JK3" s="20"/>
      <c r="JL3" s="20"/>
      <c r="JM3" s="20"/>
      <c r="JN3" s="20"/>
      <c r="JO3" s="20"/>
      <c r="JP3" s="20"/>
      <c r="JQ3" s="20"/>
      <c r="JR3" s="20"/>
      <c r="JS3" s="20"/>
      <c r="JT3" s="20"/>
      <c r="JU3" s="20"/>
      <c r="JV3" s="20"/>
      <c r="JW3" s="20"/>
      <c r="JX3" s="20"/>
      <c r="JY3" s="20"/>
      <c r="JZ3" s="20"/>
      <c r="KA3" s="20"/>
      <c r="KB3" s="20"/>
      <c r="KC3" s="20"/>
      <c r="KD3" s="20"/>
      <c r="KE3" s="20"/>
      <c r="KF3" s="20"/>
      <c r="KG3" s="20"/>
      <c r="KH3" s="20"/>
      <c r="KI3" s="20"/>
      <c r="KJ3" s="20"/>
      <c r="KK3" s="20"/>
      <c r="KL3" s="20"/>
      <c r="KM3" s="20"/>
      <c r="KN3" s="20"/>
      <c r="KO3" s="20"/>
      <c r="KP3" s="20"/>
      <c r="KQ3" s="20"/>
      <c r="KR3" s="20"/>
      <c r="KS3" s="20"/>
      <c r="KT3" s="20"/>
      <c r="KU3" s="20"/>
      <c r="KV3" s="20"/>
      <c r="KW3" s="20"/>
      <c r="KX3" s="20"/>
      <c r="KY3" s="20"/>
      <c r="KZ3" s="20"/>
      <c r="LA3" s="20"/>
      <c r="LB3" s="20"/>
      <c r="LC3" s="20"/>
      <c r="LD3" s="20"/>
      <c r="LE3" s="20"/>
      <c r="LF3" s="20"/>
      <c r="LG3" s="20"/>
      <c r="LH3" s="20"/>
      <c r="LI3" s="20"/>
      <c r="LJ3" s="20"/>
      <c r="LK3" s="20"/>
      <c r="LL3" s="20"/>
      <c r="LM3" s="20"/>
      <c r="LN3" s="20"/>
      <c r="LO3" s="20"/>
      <c r="LP3" s="20"/>
      <c r="LQ3" s="20"/>
      <c r="LR3" s="20"/>
      <c r="LS3" s="20"/>
      <c r="LT3" s="20"/>
      <c r="LU3" s="20"/>
      <c r="LV3" s="20"/>
      <c r="LW3" s="20"/>
      <c r="LX3" s="20"/>
      <c r="LY3" s="20"/>
      <c r="LZ3" s="20"/>
      <c r="MA3" s="20"/>
      <c r="MB3" s="20"/>
      <c r="MC3" s="20"/>
      <c r="MD3" s="20"/>
      <c r="ME3" s="20"/>
      <c r="MF3" s="20"/>
      <c r="MG3" s="20"/>
      <c r="MH3" s="20"/>
      <c r="MI3" s="20"/>
      <c r="MJ3" s="20"/>
      <c r="MK3" s="20"/>
      <c r="ML3" s="20"/>
      <c r="MM3" s="20"/>
      <c r="MN3" s="20"/>
      <c r="MO3" s="20"/>
      <c r="MP3" s="20"/>
      <c r="MQ3" s="20"/>
      <c r="MR3" s="20"/>
      <c r="MS3" s="20"/>
      <c r="MT3" s="20"/>
      <c r="MU3" s="20"/>
      <c r="MV3" s="20"/>
      <c r="MW3" s="20"/>
      <c r="MX3" s="20"/>
      <c r="MY3" s="20"/>
      <c r="MZ3" s="20"/>
      <c r="NA3" s="20"/>
      <c r="NB3" s="20"/>
      <c r="NC3" s="20"/>
      <c r="ND3" s="20"/>
      <c r="NE3" s="20"/>
      <c r="NF3" s="20"/>
      <c r="NG3" s="20"/>
      <c r="NH3" s="20"/>
      <c r="NI3" s="20"/>
      <c r="NJ3" s="20"/>
      <c r="NK3" s="20"/>
      <c r="NL3" s="20"/>
      <c r="NM3" s="20"/>
      <c r="NN3" s="20"/>
      <c r="NO3" s="20"/>
      <c r="NP3" s="20"/>
      <c r="NQ3" s="20"/>
      <c r="NR3" s="20"/>
      <c r="NS3" s="20"/>
      <c r="NT3" s="20"/>
      <c r="NU3" s="20"/>
      <c r="NV3" s="20"/>
      <c r="NW3" s="20"/>
      <c r="NX3" s="20"/>
      <c r="NY3" s="20"/>
      <c r="NZ3" s="20"/>
      <c r="OA3" s="20"/>
      <c r="OB3" s="20"/>
      <c r="OC3" s="20"/>
      <c r="OD3" s="20"/>
      <c r="OE3" s="20"/>
      <c r="OF3" s="20"/>
      <c r="OG3" s="20"/>
      <c r="OH3" s="20"/>
      <c r="OI3" s="20"/>
      <c r="OJ3" s="20"/>
      <c r="OK3" s="20"/>
      <c r="OL3" s="20"/>
      <c r="OM3" s="20"/>
      <c r="ON3" s="20"/>
      <c r="OO3" s="20"/>
      <c r="OP3" s="20"/>
      <c r="OQ3" s="20"/>
      <c r="OR3" s="20"/>
      <c r="OS3" s="20"/>
      <c r="OT3" s="20"/>
      <c r="OU3" s="20"/>
      <c r="OV3" s="20"/>
      <c r="OW3" s="20"/>
      <c r="OX3" s="20"/>
      <c r="OY3" s="20"/>
      <c r="OZ3" s="20"/>
      <c r="PA3" s="20"/>
      <c r="PB3" s="20"/>
      <c r="PC3" s="20"/>
      <c r="PD3" s="20"/>
      <c r="PE3" s="20"/>
      <c r="PF3" s="20"/>
      <c r="PG3" s="20"/>
      <c r="PH3" s="20"/>
      <c r="PI3" s="20"/>
      <c r="PJ3" s="20"/>
      <c r="PK3" s="20"/>
      <c r="PL3" s="20"/>
      <c r="PM3" s="20"/>
      <c r="PN3" s="20"/>
      <c r="PO3" s="20"/>
      <c r="PP3" s="20"/>
      <c r="PQ3" s="20"/>
      <c r="PR3" s="20"/>
      <c r="PS3" s="20"/>
      <c r="PT3" s="20"/>
      <c r="PU3" s="20"/>
      <c r="PV3" s="20"/>
      <c r="PW3" s="20"/>
      <c r="PX3" s="20"/>
      <c r="PY3" s="20"/>
      <c r="PZ3" s="20"/>
      <c r="QA3" s="20"/>
      <c r="QB3" s="20"/>
      <c r="QC3" s="20"/>
      <c r="QD3" s="20"/>
      <c r="QE3" s="20"/>
      <c r="QF3" s="20"/>
      <c r="QG3" s="20"/>
      <c r="QH3" s="20"/>
      <c r="QI3" s="20"/>
      <c r="QJ3" s="20"/>
      <c r="QK3" s="20"/>
      <c r="QL3" s="20"/>
      <c r="QM3" s="20"/>
      <c r="QN3" s="20"/>
      <c r="QO3" s="20"/>
      <c r="QP3" s="20"/>
      <c r="QQ3" s="20"/>
      <c r="QR3" s="20"/>
      <c r="QS3" s="20"/>
      <c r="QT3" s="20"/>
      <c r="QU3" s="20"/>
      <c r="QV3" s="20"/>
      <c r="QW3" s="20"/>
      <c r="QX3" s="20"/>
      <c r="QY3" s="20"/>
      <c r="QZ3" s="20"/>
      <c r="RA3" s="20"/>
      <c r="RB3" s="20"/>
      <c r="RC3" s="20"/>
      <c r="RD3" s="20"/>
      <c r="RE3" s="20"/>
      <c r="RF3" s="20"/>
      <c r="RG3" s="20"/>
      <c r="RH3" s="20"/>
      <c r="RI3" s="20"/>
      <c r="RJ3" s="20"/>
      <c r="RK3" s="20"/>
      <c r="RL3" s="20"/>
      <c r="RM3" s="20"/>
      <c r="RN3" s="20"/>
      <c r="RO3" s="20"/>
      <c r="RP3" s="20"/>
      <c r="RQ3" s="20"/>
      <c r="RR3" s="20"/>
      <c r="RS3" s="20"/>
      <c r="RT3" s="20"/>
      <c r="RU3" s="20"/>
      <c r="RV3" s="20"/>
      <c r="RW3" s="20"/>
      <c r="RX3" s="20"/>
      <c r="RY3" s="20"/>
      <c r="RZ3" s="20"/>
      <c r="SA3" s="20"/>
      <c r="SB3" s="20"/>
      <c r="SC3" s="20"/>
      <c r="SD3" s="20"/>
      <c r="SE3" s="20"/>
      <c r="SF3" s="20"/>
      <c r="SG3" s="20"/>
      <c r="SH3" s="20"/>
      <c r="SI3" s="20"/>
      <c r="SJ3" s="20"/>
      <c r="SK3" s="20"/>
      <c r="SL3" s="20"/>
      <c r="SM3" s="20"/>
      <c r="SN3" s="20"/>
      <c r="SO3" s="20"/>
      <c r="SP3" s="20"/>
      <c r="SQ3" s="20"/>
      <c r="SR3" s="20"/>
      <c r="SS3" s="20"/>
      <c r="ST3" s="20"/>
      <c r="SU3" s="20"/>
      <c r="SV3" s="20"/>
      <c r="SW3" s="20"/>
      <c r="SX3" s="20"/>
      <c r="SY3" s="20"/>
      <c r="SZ3" s="20"/>
      <c r="TA3" s="20"/>
      <c r="TB3" s="20"/>
      <c r="TC3" s="20"/>
      <c r="TD3" s="20"/>
      <c r="TE3" s="20"/>
      <c r="TF3" s="20"/>
      <c r="TG3" s="20"/>
      <c r="TH3" s="20"/>
      <c r="TI3" s="20"/>
      <c r="TJ3" s="20"/>
      <c r="TK3" s="20"/>
      <c r="TL3" s="20"/>
      <c r="TM3" s="20"/>
      <c r="TN3" s="20"/>
      <c r="TO3" s="20"/>
      <c r="TP3" s="20"/>
      <c r="TQ3" s="20"/>
      <c r="TR3" s="20"/>
      <c r="TS3" s="20"/>
      <c r="TT3" s="20"/>
      <c r="TU3" s="20"/>
      <c r="TV3" s="20"/>
      <c r="TW3" s="20"/>
      <c r="TX3" s="20"/>
      <c r="TY3" s="20"/>
      <c r="TZ3" s="20"/>
      <c r="UA3" s="20"/>
      <c r="UB3" s="20"/>
      <c r="UC3" s="20"/>
      <c r="UD3" s="20"/>
      <c r="UE3" s="20"/>
      <c r="UF3" s="20"/>
      <c r="UG3" s="20"/>
      <c r="UH3" s="20"/>
      <c r="UI3" s="20"/>
      <c r="UJ3" s="20"/>
      <c r="UK3" s="20"/>
      <c r="UL3" s="20"/>
      <c r="UM3" s="20"/>
      <c r="UN3" s="20"/>
      <c r="UO3" s="20"/>
      <c r="UP3" s="20"/>
      <c r="UQ3" s="20"/>
      <c r="UR3" s="20"/>
      <c r="US3" s="20"/>
      <c r="UT3" s="20"/>
      <c r="UU3" s="20"/>
      <c r="UV3" s="20"/>
      <c r="UW3" s="20"/>
      <c r="UX3" s="20"/>
      <c r="UY3" s="20"/>
      <c r="UZ3" s="20"/>
      <c r="VA3" s="20"/>
      <c r="VB3" s="20"/>
      <c r="VC3" s="20"/>
      <c r="VD3" s="20"/>
      <c r="VE3" s="20"/>
      <c r="VF3" s="20"/>
      <c r="VG3" s="20"/>
      <c r="VH3" s="20"/>
      <c r="VI3" s="20"/>
      <c r="VJ3" s="20"/>
      <c r="VK3" s="20"/>
      <c r="VL3" s="20"/>
      <c r="VM3" s="20"/>
      <c r="VN3" s="20"/>
      <c r="VO3" s="20"/>
      <c r="VP3" s="20"/>
      <c r="VQ3" s="20"/>
      <c r="VR3" s="20"/>
      <c r="VS3" s="20"/>
      <c r="VT3" s="20"/>
      <c r="VU3" s="20"/>
      <c r="VV3" s="20"/>
      <c r="VW3" s="20"/>
      <c r="VX3" s="20"/>
      <c r="VY3" s="20"/>
      <c r="VZ3" s="20"/>
      <c r="WA3" s="20"/>
      <c r="WB3" s="20"/>
      <c r="WC3" s="20"/>
      <c r="WD3" s="20"/>
      <c r="WE3" s="20"/>
      <c r="WF3" s="20"/>
      <c r="WG3" s="20"/>
      <c r="WH3" s="20"/>
      <c r="WI3" s="20"/>
      <c r="WJ3" s="20"/>
      <c r="WK3" s="20"/>
      <c r="WL3" s="20"/>
      <c r="WM3" s="20"/>
      <c r="WN3" s="20"/>
      <c r="WO3" s="20"/>
      <c r="WP3" s="20"/>
      <c r="WQ3" s="20"/>
      <c r="WR3" s="20"/>
      <c r="WS3" s="20"/>
      <c r="WT3" s="20"/>
      <c r="WU3" s="20"/>
      <c r="WV3" s="20"/>
      <c r="WW3" s="20"/>
      <c r="WX3" s="20"/>
      <c r="WY3" s="20"/>
      <c r="WZ3" s="20"/>
      <c r="XA3" s="20"/>
      <c r="XB3" s="20"/>
      <c r="XC3" s="20"/>
      <c r="XD3" s="20"/>
      <c r="XE3" s="20"/>
      <c r="XF3" s="20"/>
      <c r="XG3" s="20"/>
      <c r="XH3" s="20"/>
      <c r="XI3" s="20"/>
      <c r="XJ3" s="20"/>
      <c r="XK3" s="20"/>
      <c r="XL3" s="20"/>
      <c r="XM3" s="20"/>
      <c r="XN3" s="20"/>
      <c r="XO3" s="20"/>
      <c r="XP3" s="20"/>
      <c r="XQ3" s="20"/>
      <c r="XR3" s="20"/>
      <c r="XS3" s="20"/>
      <c r="XT3" s="20"/>
      <c r="XU3" s="20"/>
      <c r="XV3" s="20"/>
      <c r="XW3" s="20"/>
      <c r="XX3" s="20"/>
      <c r="XY3" s="20"/>
      <c r="XZ3" s="20"/>
      <c r="YA3" s="20"/>
      <c r="YB3" s="20"/>
      <c r="YC3" s="20"/>
      <c r="YD3" s="20"/>
      <c r="YE3" s="20"/>
      <c r="YF3" s="20"/>
      <c r="YG3" s="20"/>
      <c r="YH3" s="20"/>
      <c r="YI3" s="20"/>
      <c r="YJ3" s="20"/>
      <c r="YK3" s="20"/>
      <c r="YL3" s="20"/>
      <c r="YM3" s="20"/>
      <c r="YN3" s="20"/>
      <c r="YO3" s="20"/>
      <c r="YP3" s="20"/>
      <c r="YQ3" s="20"/>
      <c r="YR3" s="20"/>
      <c r="YS3" s="20"/>
      <c r="YT3" s="20"/>
      <c r="YU3" s="20"/>
      <c r="YV3" s="20"/>
      <c r="YW3" s="20"/>
      <c r="YX3" s="20"/>
      <c r="YY3" s="20"/>
      <c r="YZ3" s="20"/>
      <c r="ZA3" s="20"/>
      <c r="ZB3" s="20"/>
      <c r="ZC3" s="20"/>
      <c r="ZD3" s="20"/>
      <c r="ZE3" s="20"/>
      <c r="ZF3" s="20"/>
      <c r="ZG3" s="20"/>
      <c r="ZH3" s="20"/>
      <c r="ZI3" s="20"/>
      <c r="ZJ3" s="20"/>
      <c r="ZK3" s="20"/>
      <c r="ZL3" s="20"/>
      <c r="ZM3" s="20"/>
      <c r="ZN3" s="20"/>
      <c r="ZO3" s="20"/>
      <c r="ZP3" s="20"/>
      <c r="ZQ3" s="20"/>
      <c r="ZR3" s="20"/>
      <c r="ZS3" s="20"/>
      <c r="ZT3" s="20"/>
      <c r="ZU3" s="20"/>
      <c r="ZV3" s="20"/>
      <c r="ZW3" s="20"/>
      <c r="ZX3" s="20"/>
      <c r="ZY3" s="20"/>
      <c r="ZZ3" s="20"/>
      <c r="AAA3" s="20"/>
      <c r="AAB3" s="20"/>
      <c r="AAC3" s="20"/>
      <c r="AAD3" s="20"/>
      <c r="AAE3" s="20"/>
      <c r="AAF3" s="20"/>
      <c r="AAG3" s="20"/>
      <c r="AAH3" s="20"/>
      <c r="AAI3" s="20"/>
      <c r="AAJ3" s="20"/>
      <c r="AAK3" s="20"/>
      <c r="AAL3" s="20"/>
      <c r="AAM3" s="20"/>
      <c r="AAN3" s="20"/>
      <c r="AAO3" s="20"/>
      <c r="AAP3" s="20"/>
      <c r="AAQ3" s="20"/>
      <c r="AAR3" s="20"/>
      <c r="AAS3" s="20"/>
      <c r="AAT3" s="20"/>
      <c r="AAU3" s="20"/>
      <c r="AAV3" s="20"/>
      <c r="AAW3" s="20"/>
      <c r="AAX3" s="20"/>
      <c r="AAY3" s="20"/>
      <c r="AAZ3" s="20"/>
      <c r="ABA3" s="20"/>
      <c r="ABB3" s="20"/>
      <c r="ABC3" s="20"/>
      <c r="ABD3" s="20"/>
      <c r="ABE3" s="20"/>
      <c r="ABF3" s="20"/>
      <c r="ABG3" s="20"/>
      <c r="ABH3" s="20"/>
      <c r="ABI3" s="20"/>
      <c r="ABJ3" s="20"/>
      <c r="ABK3" s="20"/>
      <c r="ABL3" s="20"/>
      <c r="ABM3" s="20"/>
      <c r="ABN3" s="20"/>
      <c r="ABO3" s="20"/>
      <c r="ABP3" s="20"/>
      <c r="ABQ3" s="20"/>
      <c r="ABR3" s="20"/>
      <c r="ABS3" s="20"/>
      <c r="ABT3" s="20"/>
      <c r="ABU3" s="20"/>
      <c r="ABV3" s="20"/>
      <c r="ABW3" s="20"/>
      <c r="ABX3" s="20"/>
      <c r="ABY3" s="20"/>
      <c r="ABZ3" s="20"/>
      <c r="ACA3" s="20"/>
      <c r="ACB3" s="20"/>
      <c r="ACC3" s="20"/>
      <c r="ACD3" s="20"/>
      <c r="ACE3" s="20"/>
      <c r="ACF3" s="20"/>
      <c r="ACG3" s="20"/>
      <c r="ACH3" s="20"/>
      <c r="ACI3" s="20"/>
      <c r="ACJ3" s="20"/>
      <c r="ACK3" s="20"/>
      <c r="ACL3" s="20"/>
      <c r="ACM3" s="20"/>
      <c r="ACN3" s="20"/>
      <c r="ACO3" s="20"/>
      <c r="ACP3" s="20"/>
      <c r="ACQ3" s="20"/>
      <c r="ACR3" s="20"/>
      <c r="ACS3" s="20"/>
      <c r="ACT3" s="20"/>
      <c r="ACU3" s="20"/>
      <c r="ACV3" s="20"/>
      <c r="ACW3" s="20"/>
      <c r="ACX3" s="20"/>
      <c r="ACY3" s="20"/>
      <c r="ACZ3" s="20"/>
      <c r="ADA3" s="20"/>
      <c r="ADB3" s="20"/>
      <c r="ADC3" s="20"/>
      <c r="ADD3" s="20"/>
      <c r="ADE3" s="20"/>
      <c r="ADF3" s="20"/>
      <c r="ADG3" s="20"/>
      <c r="ADH3" s="20"/>
      <c r="ADI3" s="20"/>
      <c r="ADJ3" s="20"/>
      <c r="ADK3" s="20"/>
      <c r="ADL3" s="20"/>
      <c r="ADM3" s="20"/>
      <c r="ADN3" s="20"/>
      <c r="ADO3" s="20"/>
      <c r="ADP3" s="20"/>
      <c r="ADQ3" s="20"/>
      <c r="ADR3" s="20"/>
      <c r="ADS3" s="20"/>
      <c r="ADT3" s="20"/>
      <c r="ADU3" s="20"/>
      <c r="ADV3" s="20"/>
      <c r="ADW3" s="20"/>
      <c r="ADX3" s="20"/>
      <c r="ADY3" s="20"/>
      <c r="ADZ3" s="20"/>
      <c r="AEA3" s="20"/>
      <c r="AEB3" s="20"/>
      <c r="AEC3" s="20"/>
      <c r="AED3" s="20"/>
      <c r="AEE3" s="20"/>
      <c r="AEF3" s="20"/>
      <c r="AEG3" s="20"/>
      <c r="AEH3" s="20"/>
      <c r="AEI3" s="20"/>
      <c r="AEJ3" s="20"/>
      <c r="AEK3" s="20"/>
      <c r="AEL3" s="20"/>
      <c r="AEM3" s="20"/>
      <c r="AEN3" s="20"/>
      <c r="AEO3" s="20"/>
      <c r="AEP3" s="20"/>
      <c r="AEQ3" s="20"/>
      <c r="AER3" s="20"/>
      <c r="AES3" s="20"/>
      <c r="AET3" s="20"/>
      <c r="AEU3" s="20"/>
      <c r="AEV3" s="20"/>
      <c r="AEW3" s="20"/>
      <c r="AEX3" s="20"/>
      <c r="AEY3" s="20"/>
      <c r="AEZ3" s="20"/>
      <c r="AFA3" s="20"/>
      <c r="AFB3" s="20"/>
      <c r="AFC3" s="20"/>
      <c r="AFD3" s="20"/>
      <c r="AFE3" s="20"/>
      <c r="AFF3" s="20"/>
      <c r="AFG3" s="20"/>
      <c r="AFH3" s="20"/>
      <c r="AFI3" s="20"/>
      <c r="AFJ3" s="20"/>
      <c r="AFK3" s="20"/>
      <c r="AFL3" s="20"/>
      <c r="AFM3" s="20"/>
      <c r="AFN3" s="20"/>
      <c r="AFO3" s="20"/>
      <c r="AFP3" s="20"/>
      <c r="AFQ3" s="20"/>
      <c r="AFR3" s="20"/>
      <c r="AFS3" s="20"/>
      <c r="AFT3" s="20"/>
      <c r="AFU3" s="20"/>
      <c r="AFV3" s="20"/>
      <c r="AFW3" s="20"/>
      <c r="AFX3" s="20"/>
      <c r="AFY3" s="20"/>
      <c r="AFZ3" s="20"/>
      <c r="AGA3" s="20"/>
      <c r="AGB3" s="20"/>
      <c r="AGC3" s="20"/>
      <c r="AGD3" s="20"/>
      <c r="AGE3" s="20"/>
      <c r="AGF3" s="20"/>
      <c r="AGG3" s="20"/>
      <c r="AGH3" s="20"/>
      <c r="AGI3" s="20"/>
      <c r="AGJ3" s="20"/>
      <c r="AGK3" s="20"/>
      <c r="AGL3" s="20"/>
      <c r="AGM3" s="20"/>
      <c r="AGN3" s="20"/>
      <c r="AGO3" s="20"/>
      <c r="AGP3" s="20"/>
      <c r="AGQ3" s="20"/>
      <c r="AGR3" s="20"/>
      <c r="AGS3" s="20"/>
      <c r="AGT3" s="20"/>
      <c r="AGU3" s="20"/>
      <c r="AGV3" s="20"/>
      <c r="AGW3" s="20"/>
      <c r="AGX3" s="20"/>
      <c r="AGY3" s="20"/>
      <c r="AGZ3" s="20"/>
      <c r="AHA3" s="20"/>
      <c r="AHB3" s="20"/>
      <c r="AHC3" s="20"/>
      <c r="AHD3" s="20"/>
      <c r="AHE3" s="20"/>
      <c r="AHF3" s="20"/>
      <c r="AHG3" s="20"/>
      <c r="AHH3" s="20"/>
      <c r="AHI3" s="20"/>
      <c r="AHJ3" s="20"/>
      <c r="AHK3" s="20"/>
      <c r="AHL3" s="20"/>
      <c r="AHM3" s="20"/>
      <c r="AHN3" s="20"/>
      <c r="AHO3" s="20"/>
      <c r="AHP3" s="20"/>
      <c r="AHQ3" s="20"/>
      <c r="AHR3" s="20"/>
      <c r="AHS3" s="20"/>
      <c r="AHT3" s="20"/>
      <c r="AHU3" s="20"/>
      <c r="AHV3" s="20"/>
      <c r="AHW3" s="20"/>
      <c r="AHX3" s="20"/>
      <c r="AHY3" s="20"/>
      <c r="AHZ3" s="20"/>
      <c r="AIA3" s="20"/>
      <c r="AIB3" s="20"/>
      <c r="AIC3" s="20"/>
      <c r="AID3" s="20"/>
      <c r="AIE3" s="20"/>
      <c r="AIF3" s="20"/>
      <c r="AIG3" s="20"/>
      <c r="AIH3" s="20"/>
      <c r="AII3" s="20"/>
      <c r="AIJ3" s="20"/>
      <c r="AIK3" s="20"/>
      <c r="AIL3" s="20"/>
      <c r="AIM3" s="20"/>
      <c r="AIN3" s="20"/>
      <c r="AIO3" s="20"/>
      <c r="AIP3" s="20"/>
      <c r="AIQ3" s="20"/>
      <c r="AIR3" s="20"/>
      <c r="AIS3" s="20"/>
      <c r="AIT3" s="20"/>
      <c r="AIU3" s="20"/>
      <c r="AIV3" s="20"/>
      <c r="AIW3" s="20"/>
      <c r="AIX3" s="20"/>
      <c r="AIY3" s="20"/>
      <c r="AIZ3" s="20"/>
      <c r="AJA3" s="20"/>
      <c r="AJB3" s="20"/>
      <c r="AJC3" s="20"/>
      <c r="AJD3" s="20"/>
      <c r="AJE3" s="20"/>
      <c r="AJF3" s="20"/>
      <c r="AJG3" s="20"/>
      <c r="AJH3" s="20"/>
      <c r="AJI3" s="20"/>
      <c r="AJJ3" s="20"/>
      <c r="AJK3" s="20"/>
      <c r="AJL3" s="20"/>
      <c r="AJM3" s="20"/>
      <c r="AJN3" s="20"/>
      <c r="AJO3" s="20"/>
      <c r="AJP3" s="20"/>
      <c r="AJQ3" s="20"/>
      <c r="AJR3" s="20"/>
      <c r="AJS3" s="20"/>
      <c r="AJT3" s="20"/>
      <c r="AJU3" s="20"/>
      <c r="AJV3" s="20"/>
      <c r="AJW3" s="20"/>
      <c r="AJX3" s="20"/>
      <c r="AJY3" s="20"/>
      <c r="AJZ3" s="20"/>
      <c r="AKA3" s="20"/>
      <c r="AKB3" s="20"/>
      <c r="AKC3" s="20"/>
      <c r="AKD3" s="20"/>
      <c r="AKE3" s="20"/>
      <c r="AKF3" s="20"/>
      <c r="AKG3" s="20"/>
      <c r="AKH3" s="20"/>
      <c r="AKI3" s="20"/>
      <c r="AKJ3" s="20"/>
      <c r="AKK3" s="20"/>
      <c r="AKL3" s="20"/>
      <c r="AKM3" s="20"/>
      <c r="AKN3" s="20"/>
      <c r="AKO3" s="20"/>
      <c r="AKP3" s="20"/>
      <c r="AKQ3" s="20"/>
      <c r="AKR3" s="20"/>
      <c r="AKS3" s="20"/>
      <c r="AKT3" s="20"/>
      <c r="AKU3" s="20"/>
      <c r="AKV3" s="20"/>
      <c r="AKW3" s="20"/>
      <c r="AKX3" s="20"/>
      <c r="AKY3" s="20"/>
      <c r="AKZ3" s="20"/>
      <c r="ALA3" s="20"/>
      <c r="ALB3" s="20"/>
      <c r="ALC3" s="20"/>
      <c r="ALD3" s="20"/>
      <c r="ALE3" s="20"/>
      <c r="ALF3" s="20"/>
      <c r="ALG3" s="20"/>
      <c r="ALH3" s="20"/>
      <c r="ALI3" s="20"/>
      <c r="ALJ3" s="20"/>
      <c r="ALK3" s="20"/>
      <c r="ALL3" s="20"/>
      <c r="ALM3" s="20"/>
      <c r="ALN3" s="20"/>
      <c r="ALO3" s="20"/>
      <c r="ALP3" s="20"/>
      <c r="ALQ3" s="20"/>
      <c r="ALR3" s="20"/>
      <c r="ALS3" s="20"/>
      <c r="ALT3" s="20"/>
      <c r="ALU3" s="20"/>
      <c r="ALV3" s="20"/>
      <c r="ALW3" s="20"/>
      <c r="ALX3" s="20"/>
      <c r="ALY3" s="20"/>
      <c r="ALZ3" s="20"/>
      <c r="AMA3" s="20"/>
      <c r="AMB3" s="20"/>
      <c r="AMC3" s="20"/>
      <c r="AMD3" s="20"/>
      <c r="AME3" s="20"/>
      <c r="AMF3" s="20"/>
    </row>
    <row r="4" spans="1:1024" s="15" customFormat="1" ht="15" x14ac:dyDescent="0.25">
      <c r="A4" s="10">
        <v>206</v>
      </c>
      <c r="B4" s="14" t="s">
        <v>140</v>
      </c>
      <c r="C4" s="14" t="s">
        <v>141</v>
      </c>
      <c r="D4" s="17" t="s">
        <v>55</v>
      </c>
      <c r="E4" s="17" t="s">
        <v>56</v>
      </c>
      <c r="G4" s="90">
        <v>1</v>
      </c>
      <c r="H4" s="177">
        <v>3</v>
      </c>
      <c r="I4" s="1"/>
      <c r="J4" s="22" t="s">
        <v>3</v>
      </c>
      <c r="K4" s="34">
        <v>3</v>
      </c>
      <c r="L4" s="1"/>
      <c r="M4" s="4">
        <v>12</v>
      </c>
      <c r="N4" s="4">
        <v>15</v>
      </c>
      <c r="O4" s="40">
        <f t="shared" si="0"/>
        <v>0.8</v>
      </c>
      <c r="P4" s="83">
        <v>2</v>
      </c>
      <c r="Q4" s="1"/>
      <c r="R4" s="4">
        <v>7</v>
      </c>
      <c r="S4" s="4">
        <v>12</v>
      </c>
      <c r="T4" s="232">
        <f t="shared" si="1"/>
        <v>0.58333333333333337</v>
      </c>
      <c r="U4" s="69">
        <f>IF(T4&gt;0,IF(T4&gt;0.5,2,IF(T4&gt;0.2,1,0)),"")</f>
        <v>2</v>
      </c>
      <c r="V4" s="1"/>
      <c r="W4" s="10" t="s">
        <v>76</v>
      </c>
      <c r="X4" s="44">
        <v>1</v>
      </c>
      <c r="Z4" s="118">
        <v>110877.74100351066</v>
      </c>
      <c r="AA4" s="118">
        <v>381243.45699622569</v>
      </c>
      <c r="AB4" s="171">
        <f t="shared" si="2"/>
        <v>0.29083185289815572</v>
      </c>
      <c r="AC4" s="69">
        <f t="shared" si="3"/>
        <v>3</v>
      </c>
      <c r="AE4" s="104">
        <v>173407</v>
      </c>
      <c r="AF4" s="69">
        <v>0</v>
      </c>
      <c r="AH4" s="104">
        <v>191</v>
      </c>
      <c r="AI4" s="69">
        <v>2</v>
      </c>
      <c r="AJ4" s="53"/>
      <c r="AK4" s="104">
        <v>6226</v>
      </c>
      <c r="AL4" s="104">
        <v>164734</v>
      </c>
      <c r="AM4" s="171">
        <f t="shared" si="4"/>
        <v>3.7794262265227578E-2</v>
      </c>
      <c r="AN4" s="69">
        <f t="shared" si="5"/>
        <v>3</v>
      </c>
      <c r="AO4" s="53"/>
      <c r="AP4" s="151">
        <v>-3.2968641793772568E-2</v>
      </c>
      <c r="AQ4" s="98">
        <v>1</v>
      </c>
      <c r="AR4" s="53"/>
      <c r="AS4" s="118"/>
      <c r="AT4" s="69">
        <v>0</v>
      </c>
      <c r="AV4" s="228">
        <f t="shared" si="6"/>
        <v>20</v>
      </c>
    </row>
    <row r="5" spans="1:1024" s="15" customFormat="1" ht="15" x14ac:dyDescent="0.25">
      <c r="A5" s="13">
        <v>206</v>
      </c>
      <c r="B5" s="13" t="s">
        <v>99</v>
      </c>
      <c r="C5" s="13" t="s">
        <v>100</v>
      </c>
      <c r="D5" s="12" t="s">
        <v>55</v>
      </c>
      <c r="E5" s="13" t="s">
        <v>56</v>
      </c>
      <c r="G5" s="41">
        <v>0.55555555555555558</v>
      </c>
      <c r="H5" s="70">
        <v>3</v>
      </c>
      <c r="J5" s="30" t="s">
        <v>3</v>
      </c>
      <c r="K5" s="32">
        <v>3</v>
      </c>
      <c r="M5" s="30">
        <v>10</v>
      </c>
      <c r="N5" s="30">
        <v>12</v>
      </c>
      <c r="O5" s="41">
        <f t="shared" si="0"/>
        <v>0.83333333333333337</v>
      </c>
      <c r="P5" s="84">
        <v>2</v>
      </c>
      <c r="R5" s="30">
        <v>8</v>
      </c>
      <c r="S5" s="30">
        <v>10</v>
      </c>
      <c r="T5" s="233">
        <f t="shared" si="1"/>
        <v>0.8</v>
      </c>
      <c r="U5" s="70">
        <f>IF(T5&gt;0,IF(T5&gt;0.5,2,IF(T5&gt;0.2,1,0)),"")</f>
        <v>2</v>
      </c>
      <c r="W5" s="13" t="s">
        <v>3</v>
      </c>
      <c r="X5" s="45">
        <v>1</v>
      </c>
      <c r="Z5" s="49">
        <v>8821.5903275430028</v>
      </c>
      <c r="AA5" s="49">
        <v>197452.79267250159</v>
      </c>
      <c r="AB5" s="196">
        <f t="shared" si="2"/>
        <v>4.4676959024705393E-2</v>
      </c>
      <c r="AC5" s="70">
        <f t="shared" si="3"/>
        <v>1</v>
      </c>
      <c r="AE5" s="105">
        <v>72091</v>
      </c>
      <c r="AF5" s="70">
        <v>0</v>
      </c>
      <c r="AH5" s="105">
        <v>236</v>
      </c>
      <c r="AI5" s="70">
        <v>3</v>
      </c>
      <c r="AK5" s="105">
        <v>975</v>
      </c>
      <c r="AL5" s="105">
        <v>67457</v>
      </c>
      <c r="AM5" s="196">
        <f t="shared" si="4"/>
        <v>1.4453651956060899E-2</v>
      </c>
      <c r="AN5" s="70">
        <f t="shared" si="5"/>
        <v>3</v>
      </c>
      <c r="AP5" s="152">
        <v>-5.1424045699139387E-2</v>
      </c>
      <c r="AQ5" s="99">
        <v>2</v>
      </c>
      <c r="AS5" s="49"/>
      <c r="AT5" s="70">
        <v>0</v>
      </c>
      <c r="AV5" s="228">
        <f t="shared" si="6"/>
        <v>20</v>
      </c>
    </row>
    <row r="6" spans="1:1024" s="15" customFormat="1" ht="15" x14ac:dyDescent="0.25">
      <c r="A6" s="10">
        <v>206</v>
      </c>
      <c r="B6" s="10" t="s">
        <v>147</v>
      </c>
      <c r="C6" s="10" t="s">
        <v>57</v>
      </c>
      <c r="D6" s="12" t="s">
        <v>55</v>
      </c>
      <c r="E6" s="13" t="s">
        <v>56</v>
      </c>
      <c r="G6" s="40">
        <v>1</v>
      </c>
      <c r="H6" s="69">
        <v>3</v>
      </c>
      <c r="J6" s="22" t="s">
        <v>58</v>
      </c>
      <c r="K6" s="31">
        <v>3</v>
      </c>
      <c r="M6" s="22">
        <v>7</v>
      </c>
      <c r="N6" s="22">
        <v>8</v>
      </c>
      <c r="O6" s="171">
        <f t="shared" si="0"/>
        <v>0.875</v>
      </c>
      <c r="P6" s="83">
        <v>2</v>
      </c>
      <c r="R6" s="22">
        <v>5</v>
      </c>
      <c r="S6" s="22">
        <v>7</v>
      </c>
      <c r="T6" s="232">
        <f t="shared" si="1"/>
        <v>0.7142857142857143</v>
      </c>
      <c r="U6" s="69">
        <f>IF(T6&gt;0,IF(T6&gt;0.5,2,IF(T6&gt;0.2,1,0)),"")</f>
        <v>2</v>
      </c>
      <c r="W6" s="10" t="s">
        <v>4</v>
      </c>
      <c r="X6" s="44">
        <v>0</v>
      </c>
      <c r="Z6" s="118">
        <v>38388.195235962048</v>
      </c>
      <c r="AA6" s="118">
        <v>339624.97176393395</v>
      </c>
      <c r="AB6" s="171">
        <f t="shared" si="2"/>
        <v>0.11303113265371094</v>
      </c>
      <c r="AC6" s="69">
        <f t="shared" si="3"/>
        <v>3</v>
      </c>
      <c r="AE6" s="104">
        <v>115326</v>
      </c>
      <c r="AF6" s="69">
        <v>0</v>
      </c>
      <c r="AH6" s="104">
        <v>221</v>
      </c>
      <c r="AI6" s="69">
        <v>3</v>
      </c>
      <c r="AK6" s="104">
        <v>2199</v>
      </c>
      <c r="AL6" s="104">
        <v>87859</v>
      </c>
      <c r="AM6" s="171">
        <f t="shared" si="4"/>
        <v>2.5028739229902456E-2</v>
      </c>
      <c r="AN6" s="69">
        <f t="shared" si="5"/>
        <v>3</v>
      </c>
      <c r="AP6" s="151">
        <v>3.6531773368178033E-3</v>
      </c>
      <c r="AQ6" s="98">
        <v>0</v>
      </c>
      <c r="AS6" s="118" t="s">
        <v>153</v>
      </c>
      <c r="AT6" s="69">
        <v>-1</v>
      </c>
      <c r="AV6" s="228">
        <f t="shared" si="6"/>
        <v>18</v>
      </c>
    </row>
    <row r="7" spans="1:1024" s="15" customFormat="1" ht="15" x14ac:dyDescent="0.25">
      <c r="A7" s="10">
        <v>206</v>
      </c>
      <c r="B7" s="10" t="s">
        <v>83</v>
      </c>
      <c r="C7" s="10" t="s">
        <v>84</v>
      </c>
      <c r="D7" s="12" t="s">
        <v>55</v>
      </c>
      <c r="E7" s="13" t="s">
        <v>56</v>
      </c>
      <c r="G7" s="40">
        <v>0.8</v>
      </c>
      <c r="H7" s="69">
        <v>3</v>
      </c>
      <c r="J7" s="22" t="s">
        <v>85</v>
      </c>
      <c r="K7" s="31">
        <v>3</v>
      </c>
      <c r="M7" s="22">
        <v>9</v>
      </c>
      <c r="N7" s="22">
        <v>17</v>
      </c>
      <c r="O7" s="40">
        <f t="shared" si="0"/>
        <v>0.52941176470588236</v>
      </c>
      <c r="P7" s="84">
        <v>0</v>
      </c>
      <c r="R7" s="22">
        <v>5</v>
      </c>
      <c r="S7" s="22">
        <v>9</v>
      </c>
      <c r="T7" s="232">
        <f t="shared" si="1"/>
        <v>0.55555555555555558</v>
      </c>
      <c r="U7" s="69">
        <f>IF(T7&gt;0,IF(T7&gt;0.5,2,IF(T7&gt;0.2,1,0)),"")</f>
        <v>2</v>
      </c>
      <c r="W7" s="10" t="s">
        <v>3</v>
      </c>
      <c r="X7" s="44">
        <v>1</v>
      </c>
      <c r="Z7" s="126">
        <v>104916.22803252633</v>
      </c>
      <c r="AA7" s="120">
        <v>707373.32596768043</v>
      </c>
      <c r="AB7" s="171">
        <f t="shared" si="2"/>
        <v>0.1483180439253938</v>
      </c>
      <c r="AC7" s="69">
        <f t="shared" si="3"/>
        <v>3</v>
      </c>
      <c r="AE7" s="104">
        <v>220500</v>
      </c>
      <c r="AF7" s="69">
        <v>1</v>
      </c>
      <c r="AH7" s="104">
        <v>274</v>
      </c>
      <c r="AI7" s="69">
        <v>3</v>
      </c>
      <c r="AK7" s="104">
        <v>4074</v>
      </c>
      <c r="AL7" s="104">
        <v>200685</v>
      </c>
      <c r="AM7" s="171">
        <f t="shared" si="4"/>
        <v>2.0300470887211302E-2</v>
      </c>
      <c r="AN7" s="69">
        <f t="shared" si="5"/>
        <v>3</v>
      </c>
      <c r="AP7" s="151">
        <v>3.6534385503841582E-2</v>
      </c>
      <c r="AQ7" s="98">
        <v>0</v>
      </c>
      <c r="AS7" s="118"/>
      <c r="AT7" s="69">
        <v>0</v>
      </c>
      <c r="AV7" s="228">
        <f t="shared" si="6"/>
        <v>18</v>
      </c>
    </row>
    <row r="8" spans="1:1024" s="15" customFormat="1" ht="15" x14ac:dyDescent="0.25">
      <c r="A8" s="10">
        <v>206</v>
      </c>
      <c r="B8" s="14" t="s">
        <v>111</v>
      </c>
      <c r="C8" s="14" t="s">
        <v>146</v>
      </c>
      <c r="D8" s="17" t="s">
        <v>55</v>
      </c>
      <c r="E8" s="17" t="s">
        <v>56</v>
      </c>
      <c r="G8" s="90">
        <v>1</v>
      </c>
      <c r="H8" s="177">
        <v>3</v>
      </c>
      <c r="I8" s="1"/>
      <c r="J8" s="200" t="s">
        <v>3</v>
      </c>
      <c r="K8" s="34">
        <v>3</v>
      </c>
      <c r="L8" s="1"/>
      <c r="M8" s="22">
        <v>32</v>
      </c>
      <c r="N8" s="22">
        <v>39</v>
      </c>
      <c r="O8" s="40">
        <f t="shared" si="0"/>
        <v>0.82051282051282048</v>
      </c>
      <c r="P8" s="83">
        <v>2</v>
      </c>
      <c r="Q8" s="1"/>
      <c r="R8" s="25">
        <v>21</v>
      </c>
      <c r="S8" s="25">
        <v>39</v>
      </c>
      <c r="T8" s="234">
        <f t="shared" si="1"/>
        <v>0.53846153846153844</v>
      </c>
      <c r="U8" s="79">
        <v>2</v>
      </c>
      <c r="V8" s="1"/>
      <c r="W8" s="57" t="s">
        <v>76</v>
      </c>
      <c r="X8" s="65">
        <v>1</v>
      </c>
      <c r="Z8" s="118">
        <v>302942.28718645195</v>
      </c>
      <c r="AA8" s="118">
        <v>1829359.3358114886</v>
      </c>
      <c r="AB8" s="171">
        <f t="shared" si="2"/>
        <v>0.16560020836588088</v>
      </c>
      <c r="AC8" s="69">
        <f t="shared" si="3"/>
        <v>3</v>
      </c>
      <c r="AE8" s="104">
        <v>620913</v>
      </c>
      <c r="AF8" s="69">
        <v>3</v>
      </c>
      <c r="AH8" s="104">
        <v>304</v>
      </c>
      <c r="AI8" s="69">
        <v>3</v>
      </c>
      <c r="AJ8" s="53"/>
      <c r="AK8" s="104">
        <v>556029</v>
      </c>
      <c r="AL8" s="104">
        <v>583489</v>
      </c>
      <c r="AM8" s="171">
        <f t="shared" si="4"/>
        <v>0.95293827304370782</v>
      </c>
      <c r="AN8" s="69">
        <f t="shared" si="5"/>
        <v>0</v>
      </c>
      <c r="AO8" s="53"/>
      <c r="AP8" s="151">
        <v>-3.0425689275499712E-2</v>
      </c>
      <c r="AQ8" s="98">
        <v>1</v>
      </c>
      <c r="AR8" s="53"/>
      <c r="AS8" s="118"/>
      <c r="AT8" s="69">
        <v>0</v>
      </c>
      <c r="AV8" s="228">
        <f t="shared" si="6"/>
        <v>18</v>
      </c>
    </row>
    <row r="9" spans="1:1024" s="15" customFormat="1" ht="15" x14ac:dyDescent="0.25">
      <c r="A9" s="10">
        <v>206</v>
      </c>
      <c r="B9" s="10" t="s">
        <v>151</v>
      </c>
      <c r="C9" s="10" t="s">
        <v>110</v>
      </c>
      <c r="D9" s="12" t="s">
        <v>55</v>
      </c>
      <c r="E9" s="13" t="s">
        <v>56</v>
      </c>
      <c r="G9" s="40">
        <v>1</v>
      </c>
      <c r="H9" s="69">
        <v>3</v>
      </c>
      <c r="J9" s="22" t="s">
        <v>3</v>
      </c>
      <c r="K9" s="31">
        <v>3</v>
      </c>
      <c r="M9" s="22">
        <v>10</v>
      </c>
      <c r="N9" s="22">
        <v>10</v>
      </c>
      <c r="O9" s="40">
        <f t="shared" si="0"/>
        <v>1</v>
      </c>
      <c r="P9" s="85">
        <v>2</v>
      </c>
      <c r="R9" s="22">
        <v>8</v>
      </c>
      <c r="S9" s="22">
        <v>10</v>
      </c>
      <c r="T9" s="232">
        <f t="shared" si="1"/>
        <v>0.8</v>
      </c>
      <c r="U9" s="69">
        <f>IF(T9&gt;0,IF(T9&gt;0.5,2,IF(T9&gt;0.2,1,0)),"")</f>
        <v>2</v>
      </c>
      <c r="W9" s="57" t="s">
        <v>72</v>
      </c>
      <c r="X9" s="65">
        <v>0</v>
      </c>
      <c r="Z9" s="118">
        <v>51839.072829166369</v>
      </c>
      <c r="AA9" s="118">
        <v>269929.98817080079</v>
      </c>
      <c r="AB9" s="171">
        <f t="shared" si="2"/>
        <v>0.19204636424599367</v>
      </c>
      <c r="AC9" s="69">
        <f t="shared" si="3"/>
        <v>3</v>
      </c>
      <c r="AE9" s="104">
        <v>109536</v>
      </c>
      <c r="AF9" s="69">
        <v>0</v>
      </c>
      <c r="AH9" s="104">
        <v>262</v>
      </c>
      <c r="AI9" s="69">
        <v>3</v>
      </c>
      <c r="AK9" s="104">
        <v>105313</v>
      </c>
      <c r="AL9" s="104">
        <v>105313</v>
      </c>
      <c r="AM9" s="171">
        <f t="shared" si="4"/>
        <v>1</v>
      </c>
      <c r="AN9" s="69">
        <f t="shared" si="5"/>
        <v>0</v>
      </c>
      <c r="AP9" s="151">
        <v>-1.994795327701937E-2</v>
      </c>
      <c r="AQ9" s="98">
        <v>1</v>
      </c>
      <c r="AS9" s="118" t="s">
        <v>154</v>
      </c>
      <c r="AT9" s="69">
        <v>1</v>
      </c>
      <c r="AV9" s="228">
        <f t="shared" si="6"/>
        <v>18</v>
      </c>
    </row>
    <row r="10" spans="1:1024" s="15" customFormat="1" ht="15" x14ac:dyDescent="0.25">
      <c r="A10" s="23">
        <v>206</v>
      </c>
      <c r="B10" s="23" t="s">
        <v>89</v>
      </c>
      <c r="C10" s="23" t="s">
        <v>90</v>
      </c>
      <c r="D10" s="12" t="s">
        <v>55</v>
      </c>
      <c r="E10" s="13" t="s">
        <v>56</v>
      </c>
      <c r="F10" s="24"/>
      <c r="G10" s="39">
        <v>0.63636363636363635</v>
      </c>
      <c r="H10" s="79">
        <v>3</v>
      </c>
      <c r="I10" s="24"/>
      <c r="J10" s="25" t="s">
        <v>3</v>
      </c>
      <c r="K10" s="35">
        <v>3</v>
      </c>
      <c r="L10" s="24"/>
      <c r="M10" s="25">
        <v>46</v>
      </c>
      <c r="N10" s="25">
        <v>51</v>
      </c>
      <c r="O10" s="39">
        <f t="shared" si="0"/>
        <v>0.90196078431372551</v>
      </c>
      <c r="P10" s="215">
        <v>2</v>
      </c>
      <c r="Q10" s="24"/>
      <c r="R10" s="25">
        <v>34</v>
      </c>
      <c r="S10" s="25">
        <v>46</v>
      </c>
      <c r="T10" s="234">
        <f t="shared" si="1"/>
        <v>0.73913043478260865</v>
      </c>
      <c r="U10" s="79">
        <f>IF(T10&gt;0,IF(T10&gt;0.5,2,IF(T10&gt;0.2,1,0)),"")</f>
        <v>2</v>
      </c>
      <c r="V10" s="24"/>
      <c r="W10" s="218" t="s">
        <v>3</v>
      </c>
      <c r="X10" s="219">
        <v>1</v>
      </c>
      <c r="Y10" s="24"/>
      <c r="Z10" s="119">
        <v>430976.24085941166</v>
      </c>
      <c r="AA10" s="119">
        <v>984142.23014126252</v>
      </c>
      <c r="AB10" s="226">
        <f t="shared" si="2"/>
        <v>0.43792068631944581</v>
      </c>
      <c r="AC10" s="79">
        <f t="shared" si="3"/>
        <v>3</v>
      </c>
      <c r="AD10" s="24"/>
      <c r="AE10" s="112">
        <v>337167</v>
      </c>
      <c r="AF10" s="79">
        <v>1</v>
      </c>
      <c r="AG10" s="24"/>
      <c r="AH10" s="109">
        <v>305</v>
      </c>
      <c r="AI10" s="81">
        <v>3</v>
      </c>
      <c r="AJ10" s="24"/>
      <c r="AK10" s="112">
        <v>250600</v>
      </c>
      <c r="AL10" s="112">
        <v>250635</v>
      </c>
      <c r="AM10" s="226">
        <f t="shared" si="4"/>
        <v>0.99986035469906442</v>
      </c>
      <c r="AN10" s="79">
        <f t="shared" si="5"/>
        <v>0</v>
      </c>
      <c r="AO10" s="24"/>
      <c r="AP10" s="150">
        <v>3.0418836641663782E-2</v>
      </c>
      <c r="AQ10" s="103">
        <v>0</v>
      </c>
      <c r="AR10" s="24"/>
      <c r="AS10" s="260"/>
      <c r="AT10" s="79">
        <v>0</v>
      </c>
      <c r="AU10" s="24"/>
      <c r="AV10" s="228">
        <f t="shared" si="6"/>
        <v>17</v>
      </c>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c r="FA10" s="24"/>
      <c r="FB10" s="24"/>
      <c r="FC10" s="24"/>
      <c r="FD10" s="24"/>
      <c r="FE10" s="24"/>
      <c r="FF10" s="24"/>
      <c r="FG10" s="24"/>
      <c r="FH10" s="24"/>
      <c r="FI10" s="24"/>
      <c r="FJ10" s="24"/>
      <c r="FK10" s="24"/>
      <c r="FL10" s="24"/>
      <c r="FM10" s="24"/>
      <c r="FN10" s="24"/>
      <c r="FO10" s="24"/>
      <c r="FP10" s="24"/>
      <c r="FQ10" s="24"/>
      <c r="FR10" s="24"/>
      <c r="FS10" s="24"/>
      <c r="FT10" s="24"/>
      <c r="FU10" s="24"/>
      <c r="FV10" s="24"/>
      <c r="FW10" s="24"/>
      <c r="FX10" s="24"/>
      <c r="FY10" s="24"/>
      <c r="FZ10" s="24"/>
      <c r="GA10" s="24"/>
      <c r="GB10" s="24"/>
      <c r="GC10" s="24"/>
      <c r="GD10" s="24"/>
      <c r="GE10" s="24"/>
      <c r="GF10" s="24"/>
      <c r="GG10" s="24"/>
      <c r="GH10" s="24"/>
      <c r="GI10" s="24"/>
      <c r="GJ10" s="24"/>
      <c r="GK10" s="24"/>
      <c r="GL10" s="24"/>
      <c r="GM10" s="24"/>
      <c r="GN10" s="24"/>
      <c r="GO10" s="24"/>
      <c r="GP10" s="24"/>
      <c r="GQ10" s="24"/>
      <c r="GR10" s="24"/>
      <c r="GS10" s="24"/>
      <c r="GT10" s="24"/>
      <c r="GU10" s="24"/>
      <c r="GV10" s="24"/>
      <c r="GW10" s="24"/>
      <c r="GX10" s="24"/>
      <c r="GY10" s="24"/>
      <c r="GZ10" s="24"/>
      <c r="HA10" s="24"/>
      <c r="HB10" s="24"/>
      <c r="HC10" s="24"/>
      <c r="HD10" s="24"/>
      <c r="HE10" s="24"/>
      <c r="HF10" s="24"/>
      <c r="HG10" s="24"/>
      <c r="HH10" s="24"/>
      <c r="HI10" s="24"/>
      <c r="HJ10" s="24"/>
      <c r="HK10" s="24"/>
      <c r="HL10" s="24"/>
      <c r="HM10" s="24"/>
      <c r="HN10" s="24"/>
      <c r="HO10" s="24"/>
      <c r="HP10" s="24"/>
      <c r="HQ10" s="24"/>
      <c r="HR10" s="24"/>
      <c r="HS10" s="24"/>
      <c r="HT10" s="24"/>
      <c r="HU10" s="24"/>
      <c r="HV10" s="24"/>
      <c r="HW10" s="24"/>
      <c r="HX10" s="24"/>
      <c r="HY10" s="24"/>
      <c r="HZ10" s="24"/>
      <c r="IA10" s="24"/>
      <c r="IB10" s="24"/>
      <c r="IC10" s="24"/>
      <c r="ID10" s="24"/>
      <c r="IE10" s="24"/>
      <c r="IF10" s="24"/>
      <c r="IG10" s="24"/>
      <c r="IH10" s="24"/>
      <c r="II10" s="24"/>
      <c r="IJ10" s="24"/>
      <c r="IK10" s="24"/>
      <c r="IL10" s="24"/>
      <c r="IM10" s="24"/>
      <c r="IN10" s="24"/>
      <c r="IO10" s="24"/>
      <c r="IP10" s="24"/>
      <c r="IQ10" s="24"/>
      <c r="IR10" s="24"/>
      <c r="IS10" s="24"/>
      <c r="IT10" s="24"/>
      <c r="IU10" s="24"/>
      <c r="IV10" s="24"/>
      <c r="IW10" s="24"/>
      <c r="IX10" s="24"/>
      <c r="IY10" s="24"/>
      <c r="IZ10" s="24"/>
      <c r="JA10" s="24"/>
      <c r="JB10" s="24"/>
      <c r="JC10" s="24"/>
      <c r="JD10" s="24"/>
      <c r="JE10" s="24"/>
      <c r="JF10" s="24"/>
      <c r="JG10" s="24"/>
      <c r="JH10" s="24"/>
      <c r="JI10" s="24"/>
      <c r="JJ10" s="24"/>
      <c r="JK10" s="24"/>
      <c r="JL10" s="24"/>
      <c r="JM10" s="24"/>
      <c r="JN10" s="24"/>
      <c r="JO10" s="24"/>
      <c r="JP10" s="24"/>
      <c r="JQ10" s="24"/>
      <c r="JR10" s="24"/>
      <c r="JS10" s="24"/>
      <c r="JT10" s="24"/>
      <c r="JU10" s="24"/>
      <c r="JV10" s="24"/>
      <c r="JW10" s="24"/>
      <c r="JX10" s="24"/>
      <c r="JY10" s="24"/>
      <c r="JZ10" s="24"/>
      <c r="KA10" s="24"/>
      <c r="KB10" s="24"/>
      <c r="KC10" s="24"/>
      <c r="KD10" s="24"/>
      <c r="KE10" s="24"/>
      <c r="KF10" s="24"/>
      <c r="KG10" s="24"/>
      <c r="KH10" s="24"/>
      <c r="KI10" s="24"/>
      <c r="KJ10" s="24"/>
      <c r="KK10" s="24"/>
      <c r="KL10" s="24"/>
      <c r="KM10" s="24"/>
      <c r="KN10" s="24"/>
      <c r="KO10" s="24"/>
      <c r="KP10" s="24"/>
      <c r="KQ10" s="24"/>
      <c r="KR10" s="24"/>
      <c r="KS10" s="24"/>
      <c r="KT10" s="24"/>
      <c r="KU10" s="24"/>
      <c r="KV10" s="24"/>
      <c r="KW10" s="24"/>
      <c r="KX10" s="24"/>
      <c r="KY10" s="24"/>
      <c r="KZ10" s="24"/>
      <c r="LA10" s="24"/>
      <c r="LB10" s="24"/>
      <c r="LC10" s="24"/>
      <c r="LD10" s="24"/>
      <c r="LE10" s="24"/>
      <c r="LF10" s="24"/>
      <c r="LG10" s="24"/>
      <c r="LH10" s="24"/>
      <c r="LI10" s="24"/>
      <c r="LJ10" s="24"/>
      <c r="LK10" s="24"/>
      <c r="LL10" s="24"/>
      <c r="LM10" s="24"/>
      <c r="LN10" s="24"/>
      <c r="LO10" s="24"/>
      <c r="LP10" s="24"/>
      <c r="LQ10" s="24"/>
      <c r="LR10" s="24"/>
      <c r="LS10" s="24"/>
      <c r="LT10" s="24"/>
      <c r="LU10" s="24"/>
      <c r="LV10" s="24"/>
      <c r="LW10" s="24"/>
      <c r="LX10" s="24"/>
      <c r="LY10" s="24"/>
      <c r="LZ10" s="24"/>
      <c r="MA10" s="24"/>
      <c r="MB10" s="24"/>
      <c r="MC10" s="24"/>
      <c r="MD10" s="24"/>
      <c r="ME10" s="24"/>
      <c r="MF10" s="24"/>
      <c r="MG10" s="24"/>
      <c r="MH10" s="24"/>
      <c r="MI10" s="24"/>
      <c r="MJ10" s="24"/>
      <c r="MK10" s="24"/>
      <c r="ML10" s="24"/>
      <c r="MM10" s="24"/>
      <c r="MN10" s="24"/>
      <c r="MO10" s="24"/>
      <c r="MP10" s="24"/>
      <c r="MQ10" s="24"/>
      <c r="MR10" s="24"/>
      <c r="MS10" s="24"/>
      <c r="MT10" s="24"/>
      <c r="MU10" s="24"/>
      <c r="MV10" s="24"/>
      <c r="MW10" s="24"/>
      <c r="MX10" s="24"/>
      <c r="MY10" s="24"/>
      <c r="MZ10" s="24"/>
      <c r="NA10" s="24"/>
      <c r="NB10" s="24"/>
      <c r="NC10" s="24"/>
      <c r="ND10" s="24"/>
      <c r="NE10" s="24"/>
      <c r="NF10" s="24"/>
      <c r="NG10" s="24"/>
      <c r="NH10" s="24"/>
      <c r="NI10" s="24"/>
      <c r="NJ10" s="24"/>
      <c r="NK10" s="24"/>
      <c r="NL10" s="24"/>
      <c r="NM10" s="24"/>
      <c r="NN10" s="24"/>
      <c r="NO10" s="24"/>
      <c r="NP10" s="24"/>
      <c r="NQ10" s="24"/>
      <c r="NR10" s="24"/>
      <c r="NS10" s="24"/>
      <c r="NT10" s="24"/>
      <c r="NU10" s="24"/>
      <c r="NV10" s="24"/>
      <c r="NW10" s="24"/>
      <c r="NX10" s="24"/>
      <c r="NY10" s="24"/>
      <c r="NZ10" s="24"/>
      <c r="OA10" s="24"/>
      <c r="OB10" s="24"/>
      <c r="OC10" s="24"/>
      <c r="OD10" s="24"/>
      <c r="OE10" s="24"/>
      <c r="OF10" s="24"/>
      <c r="OG10" s="24"/>
      <c r="OH10" s="24"/>
      <c r="OI10" s="24"/>
      <c r="OJ10" s="24"/>
      <c r="OK10" s="24"/>
      <c r="OL10" s="24"/>
      <c r="OM10" s="24"/>
      <c r="ON10" s="24"/>
      <c r="OO10" s="24"/>
      <c r="OP10" s="24"/>
      <c r="OQ10" s="24"/>
      <c r="OR10" s="24"/>
      <c r="OS10" s="24"/>
      <c r="OT10" s="24"/>
      <c r="OU10" s="24"/>
      <c r="OV10" s="24"/>
      <c r="OW10" s="24"/>
      <c r="OX10" s="24"/>
      <c r="OY10" s="24"/>
      <c r="OZ10" s="24"/>
      <c r="PA10" s="24"/>
      <c r="PB10" s="24"/>
      <c r="PC10" s="24"/>
      <c r="PD10" s="24"/>
      <c r="PE10" s="24"/>
      <c r="PF10" s="24"/>
      <c r="PG10" s="24"/>
      <c r="PH10" s="24"/>
      <c r="PI10" s="24"/>
      <c r="PJ10" s="24"/>
      <c r="PK10" s="24"/>
      <c r="PL10" s="24"/>
      <c r="PM10" s="24"/>
      <c r="PN10" s="24"/>
      <c r="PO10" s="24"/>
      <c r="PP10" s="24"/>
      <c r="PQ10" s="24"/>
      <c r="PR10" s="24"/>
      <c r="PS10" s="24"/>
      <c r="PT10" s="24"/>
      <c r="PU10" s="24"/>
      <c r="PV10" s="24"/>
      <c r="PW10" s="24"/>
      <c r="PX10" s="24"/>
      <c r="PY10" s="24"/>
      <c r="PZ10" s="24"/>
      <c r="QA10" s="24"/>
      <c r="QB10" s="24"/>
      <c r="QC10" s="24"/>
      <c r="QD10" s="24"/>
      <c r="QE10" s="24"/>
      <c r="QF10" s="24"/>
      <c r="QG10" s="24"/>
      <c r="QH10" s="24"/>
      <c r="QI10" s="24"/>
      <c r="QJ10" s="24"/>
      <c r="QK10" s="24"/>
      <c r="QL10" s="24"/>
      <c r="QM10" s="24"/>
      <c r="QN10" s="24"/>
      <c r="QO10" s="24"/>
      <c r="QP10" s="24"/>
      <c r="QQ10" s="24"/>
      <c r="QR10" s="24"/>
      <c r="QS10" s="24"/>
      <c r="QT10" s="24"/>
      <c r="QU10" s="24"/>
      <c r="QV10" s="24"/>
      <c r="QW10" s="24"/>
      <c r="QX10" s="24"/>
      <c r="QY10" s="24"/>
      <c r="QZ10" s="24"/>
      <c r="RA10" s="24"/>
      <c r="RB10" s="24"/>
      <c r="RC10" s="24"/>
      <c r="RD10" s="24"/>
      <c r="RE10" s="24"/>
      <c r="RF10" s="24"/>
      <c r="RG10" s="24"/>
      <c r="RH10" s="24"/>
      <c r="RI10" s="24"/>
      <c r="RJ10" s="24"/>
      <c r="RK10" s="24"/>
      <c r="RL10" s="24"/>
      <c r="RM10" s="24"/>
      <c r="RN10" s="24"/>
      <c r="RO10" s="24"/>
      <c r="RP10" s="24"/>
      <c r="RQ10" s="24"/>
      <c r="RR10" s="24"/>
      <c r="RS10" s="24"/>
      <c r="RT10" s="24"/>
      <c r="RU10" s="24"/>
      <c r="RV10" s="24"/>
      <c r="RW10" s="24"/>
      <c r="RX10" s="24"/>
      <c r="RY10" s="24"/>
      <c r="RZ10" s="24"/>
      <c r="SA10" s="24"/>
      <c r="SB10" s="24"/>
      <c r="SC10" s="24"/>
      <c r="SD10" s="24"/>
      <c r="SE10" s="24"/>
      <c r="SF10" s="24"/>
      <c r="SG10" s="24"/>
      <c r="SH10" s="24"/>
      <c r="SI10" s="24"/>
      <c r="SJ10" s="24"/>
      <c r="SK10" s="24"/>
      <c r="SL10" s="24"/>
      <c r="SM10" s="24"/>
      <c r="SN10" s="24"/>
      <c r="SO10" s="24"/>
      <c r="SP10" s="24"/>
      <c r="SQ10" s="24"/>
      <c r="SR10" s="24"/>
      <c r="SS10" s="24"/>
      <c r="ST10" s="24"/>
      <c r="SU10" s="24"/>
      <c r="SV10" s="24"/>
      <c r="SW10" s="24"/>
      <c r="SX10" s="24"/>
      <c r="SY10" s="24"/>
      <c r="SZ10" s="24"/>
      <c r="TA10" s="24"/>
      <c r="TB10" s="24"/>
      <c r="TC10" s="24"/>
      <c r="TD10" s="24"/>
      <c r="TE10" s="24"/>
      <c r="TF10" s="24"/>
      <c r="TG10" s="24"/>
      <c r="TH10" s="24"/>
      <c r="TI10" s="24"/>
      <c r="TJ10" s="24"/>
      <c r="TK10" s="24"/>
      <c r="TL10" s="24"/>
      <c r="TM10" s="24"/>
      <c r="TN10" s="24"/>
      <c r="TO10" s="24"/>
      <c r="TP10" s="24"/>
      <c r="TQ10" s="24"/>
      <c r="TR10" s="24"/>
      <c r="TS10" s="24"/>
      <c r="TT10" s="24"/>
      <c r="TU10" s="24"/>
      <c r="TV10" s="24"/>
      <c r="TW10" s="24"/>
      <c r="TX10" s="24"/>
      <c r="TY10" s="24"/>
      <c r="TZ10" s="24"/>
      <c r="UA10" s="24"/>
      <c r="UB10" s="24"/>
      <c r="UC10" s="24"/>
      <c r="UD10" s="24"/>
      <c r="UE10" s="24"/>
      <c r="UF10" s="24"/>
      <c r="UG10" s="24"/>
      <c r="UH10" s="24"/>
      <c r="UI10" s="24"/>
      <c r="UJ10" s="24"/>
      <c r="UK10" s="24"/>
      <c r="UL10" s="24"/>
      <c r="UM10" s="24"/>
      <c r="UN10" s="24"/>
      <c r="UO10" s="24"/>
      <c r="UP10" s="24"/>
      <c r="UQ10" s="24"/>
      <c r="UR10" s="24"/>
      <c r="US10" s="24"/>
      <c r="UT10" s="24"/>
      <c r="UU10" s="24"/>
      <c r="UV10" s="24"/>
      <c r="UW10" s="24"/>
      <c r="UX10" s="24"/>
      <c r="UY10" s="24"/>
      <c r="UZ10" s="24"/>
      <c r="VA10" s="24"/>
      <c r="VB10" s="24"/>
      <c r="VC10" s="24"/>
      <c r="VD10" s="24"/>
      <c r="VE10" s="24"/>
      <c r="VF10" s="24"/>
      <c r="VG10" s="24"/>
      <c r="VH10" s="24"/>
      <c r="VI10" s="24"/>
      <c r="VJ10" s="24"/>
      <c r="VK10" s="24"/>
      <c r="VL10" s="24"/>
      <c r="VM10" s="24"/>
      <c r="VN10" s="24"/>
      <c r="VO10" s="24"/>
      <c r="VP10" s="24"/>
      <c r="VQ10" s="24"/>
      <c r="VR10" s="24"/>
      <c r="VS10" s="24"/>
      <c r="VT10" s="24"/>
      <c r="VU10" s="24"/>
      <c r="VV10" s="24"/>
      <c r="VW10" s="24"/>
      <c r="VX10" s="24"/>
      <c r="VY10" s="24"/>
      <c r="VZ10" s="24"/>
      <c r="WA10" s="24"/>
      <c r="WB10" s="24"/>
      <c r="WC10" s="24"/>
      <c r="WD10" s="24"/>
      <c r="WE10" s="24"/>
      <c r="WF10" s="24"/>
      <c r="WG10" s="24"/>
      <c r="WH10" s="24"/>
      <c r="WI10" s="24"/>
      <c r="WJ10" s="24"/>
      <c r="WK10" s="24"/>
      <c r="WL10" s="24"/>
      <c r="WM10" s="24"/>
      <c r="WN10" s="24"/>
      <c r="WO10" s="24"/>
      <c r="WP10" s="24"/>
      <c r="WQ10" s="24"/>
      <c r="WR10" s="24"/>
      <c r="WS10" s="24"/>
      <c r="WT10" s="24"/>
      <c r="WU10" s="24"/>
      <c r="WV10" s="24"/>
      <c r="WW10" s="24"/>
      <c r="WX10" s="24"/>
      <c r="WY10" s="24"/>
      <c r="WZ10" s="24"/>
      <c r="XA10" s="24"/>
      <c r="XB10" s="24"/>
      <c r="XC10" s="24"/>
      <c r="XD10" s="24"/>
      <c r="XE10" s="24"/>
      <c r="XF10" s="24"/>
      <c r="XG10" s="24"/>
      <c r="XH10" s="24"/>
      <c r="XI10" s="24"/>
      <c r="XJ10" s="24"/>
      <c r="XK10" s="24"/>
      <c r="XL10" s="24"/>
      <c r="XM10" s="24"/>
      <c r="XN10" s="24"/>
      <c r="XO10" s="24"/>
      <c r="XP10" s="24"/>
      <c r="XQ10" s="24"/>
      <c r="XR10" s="24"/>
      <c r="XS10" s="24"/>
      <c r="XT10" s="24"/>
      <c r="XU10" s="24"/>
      <c r="XV10" s="24"/>
      <c r="XW10" s="24"/>
      <c r="XX10" s="24"/>
      <c r="XY10" s="24"/>
      <c r="XZ10" s="24"/>
      <c r="YA10" s="24"/>
      <c r="YB10" s="24"/>
      <c r="YC10" s="24"/>
      <c r="YD10" s="24"/>
      <c r="YE10" s="24"/>
      <c r="YF10" s="24"/>
      <c r="YG10" s="24"/>
      <c r="YH10" s="24"/>
      <c r="YI10" s="24"/>
      <c r="YJ10" s="24"/>
      <c r="YK10" s="24"/>
      <c r="YL10" s="24"/>
      <c r="YM10" s="24"/>
      <c r="YN10" s="24"/>
      <c r="YO10" s="24"/>
      <c r="YP10" s="24"/>
      <c r="YQ10" s="24"/>
      <c r="YR10" s="24"/>
      <c r="YS10" s="24"/>
      <c r="YT10" s="24"/>
      <c r="YU10" s="24"/>
      <c r="YV10" s="24"/>
      <c r="YW10" s="24"/>
      <c r="YX10" s="24"/>
      <c r="YY10" s="24"/>
      <c r="YZ10" s="24"/>
      <c r="ZA10" s="24"/>
      <c r="ZB10" s="24"/>
      <c r="ZC10" s="24"/>
      <c r="ZD10" s="24"/>
      <c r="ZE10" s="24"/>
      <c r="ZF10" s="24"/>
      <c r="ZG10" s="24"/>
      <c r="ZH10" s="24"/>
      <c r="ZI10" s="24"/>
      <c r="ZJ10" s="24"/>
      <c r="ZK10" s="24"/>
      <c r="ZL10" s="24"/>
      <c r="ZM10" s="24"/>
      <c r="ZN10" s="24"/>
      <c r="ZO10" s="24"/>
      <c r="ZP10" s="24"/>
      <c r="ZQ10" s="24"/>
      <c r="ZR10" s="24"/>
      <c r="ZS10" s="24"/>
      <c r="ZT10" s="24"/>
      <c r="ZU10" s="24"/>
      <c r="ZV10" s="24"/>
      <c r="ZW10" s="24"/>
      <c r="ZX10" s="24"/>
      <c r="ZY10" s="24"/>
      <c r="ZZ10" s="24"/>
      <c r="AAA10" s="24"/>
      <c r="AAB10" s="24"/>
      <c r="AAC10" s="24"/>
      <c r="AAD10" s="24"/>
      <c r="AAE10" s="24"/>
      <c r="AAF10" s="24"/>
      <c r="AAG10" s="24"/>
      <c r="AAH10" s="24"/>
      <c r="AAI10" s="24"/>
      <c r="AAJ10" s="24"/>
      <c r="AAK10" s="24"/>
      <c r="AAL10" s="24"/>
      <c r="AAM10" s="24"/>
      <c r="AAN10" s="24"/>
      <c r="AAO10" s="24"/>
      <c r="AAP10" s="24"/>
      <c r="AAQ10" s="24"/>
      <c r="AAR10" s="24"/>
      <c r="AAS10" s="24"/>
      <c r="AAT10" s="24"/>
      <c r="AAU10" s="24"/>
      <c r="AAV10" s="24"/>
      <c r="AAW10" s="24"/>
      <c r="AAX10" s="24"/>
      <c r="AAY10" s="24"/>
      <c r="AAZ10" s="24"/>
      <c r="ABA10" s="24"/>
      <c r="ABB10" s="24"/>
      <c r="ABC10" s="24"/>
      <c r="ABD10" s="24"/>
      <c r="ABE10" s="24"/>
      <c r="ABF10" s="24"/>
      <c r="ABG10" s="24"/>
      <c r="ABH10" s="24"/>
      <c r="ABI10" s="24"/>
      <c r="ABJ10" s="24"/>
      <c r="ABK10" s="24"/>
      <c r="ABL10" s="24"/>
      <c r="ABM10" s="24"/>
      <c r="ABN10" s="24"/>
      <c r="ABO10" s="24"/>
      <c r="ABP10" s="24"/>
      <c r="ABQ10" s="24"/>
      <c r="ABR10" s="24"/>
      <c r="ABS10" s="24"/>
      <c r="ABT10" s="24"/>
      <c r="ABU10" s="24"/>
      <c r="ABV10" s="24"/>
      <c r="ABW10" s="24"/>
      <c r="ABX10" s="24"/>
      <c r="ABY10" s="24"/>
      <c r="ABZ10" s="24"/>
      <c r="ACA10" s="24"/>
      <c r="ACB10" s="24"/>
      <c r="ACC10" s="24"/>
      <c r="ACD10" s="24"/>
      <c r="ACE10" s="24"/>
      <c r="ACF10" s="24"/>
      <c r="ACG10" s="24"/>
      <c r="ACH10" s="24"/>
      <c r="ACI10" s="24"/>
      <c r="ACJ10" s="24"/>
      <c r="ACK10" s="24"/>
      <c r="ACL10" s="24"/>
      <c r="ACM10" s="24"/>
      <c r="ACN10" s="24"/>
      <c r="ACO10" s="24"/>
      <c r="ACP10" s="24"/>
      <c r="ACQ10" s="24"/>
      <c r="ACR10" s="24"/>
      <c r="ACS10" s="24"/>
      <c r="ACT10" s="24"/>
      <c r="ACU10" s="24"/>
      <c r="ACV10" s="24"/>
      <c r="ACW10" s="24"/>
      <c r="ACX10" s="24"/>
      <c r="ACY10" s="24"/>
      <c r="ACZ10" s="24"/>
      <c r="ADA10" s="24"/>
      <c r="ADB10" s="24"/>
      <c r="ADC10" s="24"/>
      <c r="ADD10" s="24"/>
      <c r="ADE10" s="24"/>
      <c r="ADF10" s="24"/>
      <c r="ADG10" s="24"/>
      <c r="ADH10" s="24"/>
      <c r="ADI10" s="24"/>
      <c r="ADJ10" s="24"/>
      <c r="ADK10" s="24"/>
      <c r="ADL10" s="24"/>
      <c r="ADM10" s="24"/>
      <c r="ADN10" s="24"/>
      <c r="ADO10" s="24"/>
      <c r="ADP10" s="24"/>
      <c r="ADQ10" s="24"/>
      <c r="ADR10" s="24"/>
      <c r="ADS10" s="24"/>
      <c r="ADT10" s="24"/>
      <c r="ADU10" s="24"/>
      <c r="ADV10" s="24"/>
      <c r="ADW10" s="24"/>
      <c r="ADX10" s="24"/>
      <c r="ADY10" s="24"/>
      <c r="ADZ10" s="24"/>
      <c r="AEA10" s="24"/>
      <c r="AEB10" s="24"/>
      <c r="AEC10" s="24"/>
      <c r="AED10" s="24"/>
      <c r="AEE10" s="24"/>
      <c r="AEF10" s="24"/>
      <c r="AEG10" s="24"/>
      <c r="AEH10" s="24"/>
      <c r="AEI10" s="24"/>
      <c r="AEJ10" s="24"/>
      <c r="AEK10" s="24"/>
      <c r="AEL10" s="24"/>
      <c r="AEM10" s="24"/>
      <c r="AEN10" s="24"/>
      <c r="AEO10" s="24"/>
      <c r="AEP10" s="24"/>
      <c r="AEQ10" s="24"/>
      <c r="AER10" s="24"/>
      <c r="AES10" s="24"/>
      <c r="AET10" s="24"/>
      <c r="AEU10" s="24"/>
      <c r="AEV10" s="24"/>
      <c r="AEW10" s="24"/>
      <c r="AEX10" s="24"/>
      <c r="AEY10" s="24"/>
      <c r="AEZ10" s="24"/>
      <c r="AFA10" s="24"/>
      <c r="AFB10" s="24"/>
      <c r="AFC10" s="24"/>
      <c r="AFD10" s="24"/>
      <c r="AFE10" s="24"/>
      <c r="AFF10" s="24"/>
      <c r="AFG10" s="24"/>
      <c r="AFH10" s="24"/>
      <c r="AFI10" s="24"/>
      <c r="AFJ10" s="24"/>
      <c r="AFK10" s="24"/>
      <c r="AFL10" s="24"/>
      <c r="AFM10" s="24"/>
      <c r="AFN10" s="24"/>
      <c r="AFO10" s="24"/>
      <c r="AFP10" s="24"/>
      <c r="AFQ10" s="24"/>
      <c r="AFR10" s="24"/>
      <c r="AFS10" s="24"/>
      <c r="AFT10" s="24"/>
      <c r="AFU10" s="24"/>
      <c r="AFV10" s="24"/>
      <c r="AFW10" s="24"/>
      <c r="AFX10" s="24"/>
      <c r="AFY10" s="24"/>
      <c r="AFZ10" s="24"/>
      <c r="AGA10" s="24"/>
      <c r="AGB10" s="24"/>
      <c r="AGC10" s="24"/>
      <c r="AGD10" s="24"/>
      <c r="AGE10" s="24"/>
      <c r="AGF10" s="24"/>
      <c r="AGG10" s="24"/>
      <c r="AGH10" s="24"/>
      <c r="AGI10" s="24"/>
      <c r="AGJ10" s="24"/>
      <c r="AGK10" s="24"/>
      <c r="AGL10" s="24"/>
      <c r="AGM10" s="24"/>
      <c r="AGN10" s="24"/>
      <c r="AGO10" s="24"/>
      <c r="AGP10" s="24"/>
      <c r="AGQ10" s="24"/>
      <c r="AGR10" s="24"/>
      <c r="AGS10" s="24"/>
      <c r="AGT10" s="24"/>
      <c r="AGU10" s="24"/>
      <c r="AGV10" s="24"/>
      <c r="AGW10" s="24"/>
      <c r="AGX10" s="24"/>
      <c r="AGY10" s="24"/>
      <c r="AGZ10" s="24"/>
      <c r="AHA10" s="24"/>
      <c r="AHB10" s="24"/>
      <c r="AHC10" s="24"/>
      <c r="AHD10" s="24"/>
      <c r="AHE10" s="24"/>
      <c r="AHF10" s="24"/>
      <c r="AHG10" s="24"/>
      <c r="AHH10" s="24"/>
      <c r="AHI10" s="24"/>
      <c r="AHJ10" s="24"/>
      <c r="AHK10" s="24"/>
      <c r="AHL10" s="24"/>
      <c r="AHM10" s="24"/>
      <c r="AHN10" s="24"/>
      <c r="AHO10" s="24"/>
      <c r="AHP10" s="24"/>
      <c r="AHQ10" s="24"/>
      <c r="AHR10" s="24"/>
      <c r="AHS10" s="24"/>
      <c r="AHT10" s="24"/>
      <c r="AHU10" s="24"/>
      <c r="AHV10" s="24"/>
      <c r="AHW10" s="24"/>
      <c r="AHX10" s="24"/>
      <c r="AHY10" s="24"/>
      <c r="AHZ10" s="24"/>
      <c r="AIA10" s="24"/>
      <c r="AIB10" s="24"/>
      <c r="AIC10" s="24"/>
      <c r="AID10" s="24"/>
      <c r="AIE10" s="24"/>
      <c r="AIF10" s="24"/>
      <c r="AIG10" s="24"/>
      <c r="AIH10" s="24"/>
      <c r="AII10" s="24"/>
      <c r="AIJ10" s="24"/>
      <c r="AIK10" s="24"/>
      <c r="AIL10" s="24"/>
      <c r="AIM10" s="24"/>
      <c r="AIN10" s="24"/>
      <c r="AIO10" s="24"/>
      <c r="AIP10" s="24"/>
      <c r="AIQ10" s="24"/>
      <c r="AIR10" s="24"/>
      <c r="AIS10" s="24"/>
      <c r="AIT10" s="24"/>
      <c r="AIU10" s="24"/>
      <c r="AIV10" s="24"/>
      <c r="AIW10" s="24"/>
      <c r="AIX10" s="24"/>
      <c r="AIY10" s="24"/>
      <c r="AIZ10" s="24"/>
      <c r="AJA10" s="24"/>
      <c r="AJB10" s="24"/>
      <c r="AJC10" s="24"/>
      <c r="AJD10" s="24"/>
      <c r="AJE10" s="24"/>
      <c r="AJF10" s="24"/>
      <c r="AJG10" s="24"/>
      <c r="AJH10" s="24"/>
      <c r="AJI10" s="24"/>
      <c r="AJJ10" s="24"/>
      <c r="AJK10" s="24"/>
      <c r="AJL10" s="24"/>
      <c r="AJM10" s="24"/>
      <c r="AJN10" s="24"/>
      <c r="AJO10" s="24"/>
      <c r="AJP10" s="24"/>
      <c r="AJQ10" s="24"/>
      <c r="AJR10" s="24"/>
      <c r="AJS10" s="24"/>
      <c r="AJT10" s="24"/>
      <c r="AJU10" s="24"/>
      <c r="AJV10" s="24"/>
      <c r="AJW10" s="24"/>
      <c r="AJX10" s="24"/>
      <c r="AJY10" s="24"/>
      <c r="AJZ10" s="24"/>
      <c r="AKA10" s="24"/>
      <c r="AKB10" s="24"/>
      <c r="AKC10" s="24"/>
      <c r="AKD10" s="24"/>
      <c r="AKE10" s="24"/>
      <c r="AKF10" s="24"/>
      <c r="AKG10" s="24"/>
      <c r="AKH10" s="24"/>
      <c r="AKI10" s="24"/>
      <c r="AKJ10" s="24"/>
      <c r="AKK10" s="24"/>
      <c r="AKL10" s="24"/>
      <c r="AKM10" s="24"/>
      <c r="AKN10" s="24"/>
      <c r="AKO10" s="24"/>
      <c r="AKP10" s="24"/>
      <c r="AKQ10" s="24"/>
      <c r="AKR10" s="24"/>
      <c r="AKS10" s="24"/>
      <c r="AKT10" s="24"/>
      <c r="AKU10" s="24"/>
      <c r="AKV10" s="24"/>
      <c r="AKW10" s="24"/>
      <c r="AKX10" s="24"/>
      <c r="AKY10" s="24"/>
      <c r="AKZ10" s="24"/>
      <c r="ALA10" s="24"/>
      <c r="ALB10" s="24"/>
      <c r="ALC10" s="24"/>
      <c r="ALD10" s="24"/>
      <c r="ALE10" s="24"/>
      <c r="ALF10" s="24"/>
      <c r="ALG10" s="24"/>
      <c r="ALH10" s="24"/>
      <c r="ALI10" s="24"/>
      <c r="ALJ10" s="24"/>
      <c r="ALK10" s="24"/>
      <c r="ALL10" s="24"/>
      <c r="ALM10" s="24"/>
      <c r="ALN10" s="24"/>
      <c r="ALO10" s="24"/>
      <c r="ALP10" s="24"/>
      <c r="ALQ10" s="24"/>
      <c r="ALR10" s="24"/>
      <c r="ALS10" s="24"/>
      <c r="ALT10" s="24"/>
      <c r="ALU10" s="24"/>
      <c r="ALV10" s="24"/>
      <c r="ALW10" s="24"/>
      <c r="ALX10" s="24"/>
      <c r="ALY10" s="24"/>
      <c r="ALZ10" s="24"/>
      <c r="AMA10" s="24"/>
      <c r="AMB10" s="24"/>
      <c r="AMC10" s="24"/>
      <c r="AMD10" s="24"/>
      <c r="AME10" s="24"/>
      <c r="AMF10" s="24"/>
    </row>
    <row r="11" spans="1:1024" s="19" customFormat="1" ht="15" x14ac:dyDescent="0.25">
      <c r="A11" s="205">
        <v>206</v>
      </c>
      <c r="B11" s="205" t="s">
        <v>108</v>
      </c>
      <c r="C11" s="207" t="s">
        <v>109</v>
      </c>
      <c r="D11" s="12" t="s">
        <v>55</v>
      </c>
      <c r="E11" s="13" t="s">
        <v>56</v>
      </c>
      <c r="F11" s="29"/>
      <c r="G11" s="210">
        <v>1</v>
      </c>
      <c r="H11" s="211">
        <v>3</v>
      </c>
      <c r="I11" s="29"/>
      <c r="J11" s="212" t="s">
        <v>3</v>
      </c>
      <c r="K11" s="213">
        <v>3</v>
      </c>
      <c r="L11" s="29"/>
      <c r="M11" s="212">
        <v>10</v>
      </c>
      <c r="N11" s="212">
        <v>10</v>
      </c>
      <c r="O11" s="210">
        <f t="shared" si="0"/>
        <v>1</v>
      </c>
      <c r="P11" s="216">
        <v>2</v>
      </c>
      <c r="Q11" s="29"/>
      <c r="R11" s="212">
        <v>6</v>
      </c>
      <c r="S11" s="212">
        <v>10</v>
      </c>
      <c r="T11" s="235">
        <f t="shared" si="1"/>
        <v>0.6</v>
      </c>
      <c r="U11" s="211">
        <f>IF(T11&gt;0,IF(T11&gt;0.5,2,IF(T11&gt;0.2,1,0)),"")</f>
        <v>2</v>
      </c>
      <c r="V11" s="29"/>
      <c r="W11" s="202" t="s">
        <v>3</v>
      </c>
      <c r="X11" s="203">
        <v>1</v>
      </c>
      <c r="Y11" s="29"/>
      <c r="Z11" s="118">
        <v>65167.948307234212</v>
      </c>
      <c r="AA11" s="128">
        <v>195492.01069281506</v>
      </c>
      <c r="AB11" s="230">
        <f t="shared" si="2"/>
        <v>0.33335351187131318</v>
      </c>
      <c r="AC11" s="211">
        <f t="shared" si="3"/>
        <v>3</v>
      </c>
      <c r="AD11" s="29"/>
      <c r="AE11" s="104">
        <v>91477</v>
      </c>
      <c r="AF11" s="211">
        <v>0</v>
      </c>
      <c r="AG11" s="29"/>
      <c r="AH11" s="221">
        <v>243</v>
      </c>
      <c r="AI11" s="222">
        <v>3</v>
      </c>
      <c r="AJ11" s="223"/>
      <c r="AK11" s="115">
        <v>75443</v>
      </c>
      <c r="AL11" s="106">
        <v>89148</v>
      </c>
      <c r="AM11" s="230">
        <f t="shared" si="4"/>
        <v>0.84626688203885669</v>
      </c>
      <c r="AN11" s="211">
        <f t="shared" si="5"/>
        <v>0</v>
      </c>
      <c r="AO11" s="223"/>
      <c r="AP11" s="224">
        <v>1.3816955065636627E-2</v>
      </c>
      <c r="AQ11" s="225">
        <v>0</v>
      </c>
      <c r="AR11" s="223"/>
      <c r="AS11" s="261"/>
      <c r="AT11" s="76">
        <v>0</v>
      </c>
      <c r="AU11" s="29"/>
      <c r="AV11" s="228">
        <f t="shared" si="6"/>
        <v>17</v>
      </c>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c r="IU11" s="29"/>
      <c r="IV11" s="29"/>
      <c r="IW11" s="29"/>
      <c r="IX11" s="29"/>
      <c r="IY11" s="29"/>
      <c r="IZ11" s="29"/>
      <c r="JA11" s="29"/>
      <c r="JB11" s="29"/>
      <c r="JC11" s="29"/>
      <c r="JD11" s="29"/>
      <c r="JE11" s="29"/>
      <c r="JF11" s="29"/>
      <c r="JG11" s="29"/>
      <c r="JH11" s="29"/>
      <c r="JI11" s="29"/>
      <c r="JJ11" s="29"/>
      <c r="JK11" s="29"/>
      <c r="JL11" s="29"/>
      <c r="JM11" s="29"/>
      <c r="JN11" s="29"/>
      <c r="JO11" s="29"/>
      <c r="JP11" s="29"/>
      <c r="JQ11" s="29"/>
      <c r="JR11" s="29"/>
      <c r="JS11" s="29"/>
      <c r="JT11" s="29"/>
      <c r="JU11" s="29"/>
      <c r="JV11" s="29"/>
      <c r="JW11" s="29"/>
      <c r="JX11" s="29"/>
      <c r="JY11" s="29"/>
      <c r="JZ11" s="29"/>
      <c r="KA11" s="29"/>
      <c r="KB11" s="29"/>
      <c r="KC11" s="29"/>
      <c r="KD11" s="29"/>
      <c r="KE11" s="29"/>
      <c r="KF11" s="29"/>
      <c r="KG11" s="29"/>
      <c r="KH11" s="29"/>
      <c r="KI11" s="29"/>
      <c r="KJ11" s="29"/>
      <c r="KK11" s="29"/>
      <c r="KL11" s="29"/>
      <c r="KM11" s="29"/>
      <c r="KN11" s="29"/>
      <c r="KO11" s="29"/>
      <c r="KP11" s="29"/>
      <c r="KQ11" s="29"/>
      <c r="KR11" s="29"/>
      <c r="KS11" s="29"/>
      <c r="KT11" s="29"/>
      <c r="KU11" s="29"/>
      <c r="KV11" s="29"/>
      <c r="KW11" s="29"/>
      <c r="KX11" s="29"/>
      <c r="KY11" s="29"/>
      <c r="KZ11" s="29"/>
      <c r="LA11" s="29"/>
      <c r="LB11" s="29"/>
      <c r="LC11" s="29"/>
      <c r="LD11" s="29"/>
      <c r="LE11" s="29"/>
      <c r="LF11" s="29"/>
      <c r="LG11" s="29"/>
      <c r="LH11" s="29"/>
      <c r="LI11" s="29"/>
      <c r="LJ11" s="29"/>
      <c r="LK11" s="29"/>
      <c r="LL11" s="29"/>
      <c r="LM11" s="29"/>
      <c r="LN11" s="29"/>
      <c r="LO11" s="29"/>
      <c r="LP11" s="29"/>
      <c r="LQ11" s="29"/>
      <c r="LR11" s="29"/>
      <c r="LS11" s="29"/>
      <c r="LT11" s="29"/>
      <c r="LU11" s="29"/>
      <c r="LV11" s="29"/>
      <c r="LW11" s="29"/>
      <c r="LX11" s="29"/>
      <c r="LY11" s="29"/>
      <c r="LZ11" s="29"/>
      <c r="MA11" s="29"/>
      <c r="MB11" s="29"/>
      <c r="MC11" s="29"/>
      <c r="MD11" s="29"/>
      <c r="ME11" s="29"/>
      <c r="MF11" s="29"/>
      <c r="MG11" s="29"/>
      <c r="MH11" s="29"/>
      <c r="MI11" s="29"/>
      <c r="MJ11" s="29"/>
      <c r="MK11" s="29"/>
      <c r="ML11" s="29"/>
      <c r="MM11" s="29"/>
      <c r="MN11" s="29"/>
      <c r="MO11" s="29"/>
      <c r="MP11" s="29"/>
      <c r="MQ11" s="29"/>
      <c r="MR11" s="29"/>
      <c r="MS11" s="29"/>
      <c r="MT11" s="29"/>
      <c r="MU11" s="29"/>
      <c r="MV11" s="29"/>
      <c r="MW11" s="29"/>
      <c r="MX11" s="29"/>
      <c r="MY11" s="29"/>
      <c r="MZ11" s="29"/>
      <c r="NA11" s="29"/>
      <c r="NB11" s="29"/>
      <c r="NC11" s="29"/>
      <c r="ND11" s="29"/>
      <c r="NE11" s="29"/>
      <c r="NF11" s="29"/>
      <c r="NG11" s="29"/>
      <c r="NH11" s="29"/>
      <c r="NI11" s="29"/>
      <c r="NJ11" s="29"/>
      <c r="NK11" s="29"/>
      <c r="NL11" s="29"/>
      <c r="NM11" s="29"/>
      <c r="NN11" s="29"/>
      <c r="NO11" s="29"/>
      <c r="NP11" s="29"/>
      <c r="NQ11" s="29"/>
      <c r="NR11" s="29"/>
      <c r="NS11" s="29"/>
      <c r="NT11" s="29"/>
      <c r="NU11" s="29"/>
      <c r="NV11" s="29"/>
      <c r="NW11" s="29"/>
      <c r="NX11" s="29"/>
      <c r="NY11" s="29"/>
      <c r="NZ11" s="29"/>
      <c r="OA11" s="29"/>
      <c r="OB11" s="29"/>
      <c r="OC11" s="29"/>
      <c r="OD11" s="29"/>
      <c r="OE11" s="29"/>
      <c r="OF11" s="29"/>
      <c r="OG11" s="29"/>
      <c r="OH11" s="29"/>
      <c r="OI11" s="29"/>
      <c r="OJ11" s="29"/>
      <c r="OK11" s="29"/>
      <c r="OL11" s="29"/>
      <c r="OM11" s="29"/>
      <c r="ON11" s="29"/>
      <c r="OO11" s="29"/>
      <c r="OP11" s="29"/>
      <c r="OQ11" s="29"/>
      <c r="OR11" s="29"/>
      <c r="OS11" s="29"/>
      <c r="OT11" s="29"/>
      <c r="OU11" s="29"/>
      <c r="OV11" s="29"/>
      <c r="OW11" s="29"/>
      <c r="OX11" s="29"/>
      <c r="OY11" s="29"/>
      <c r="OZ11" s="29"/>
      <c r="PA11" s="29"/>
      <c r="PB11" s="29"/>
      <c r="PC11" s="29"/>
      <c r="PD11" s="29"/>
      <c r="PE11" s="29"/>
      <c r="PF11" s="29"/>
      <c r="PG11" s="29"/>
      <c r="PH11" s="29"/>
      <c r="PI11" s="29"/>
      <c r="PJ11" s="29"/>
      <c r="PK11" s="29"/>
      <c r="PL11" s="29"/>
      <c r="PM11" s="29"/>
      <c r="PN11" s="29"/>
      <c r="PO11" s="29"/>
      <c r="PP11" s="29"/>
      <c r="PQ11" s="29"/>
      <c r="PR11" s="29"/>
      <c r="PS11" s="29"/>
      <c r="PT11" s="29"/>
      <c r="PU11" s="29"/>
      <c r="PV11" s="29"/>
      <c r="PW11" s="29"/>
      <c r="PX11" s="29"/>
      <c r="PY11" s="29"/>
      <c r="PZ11" s="29"/>
      <c r="QA11" s="29"/>
      <c r="QB11" s="29"/>
      <c r="QC11" s="29"/>
      <c r="QD11" s="29"/>
      <c r="QE11" s="29"/>
      <c r="QF11" s="29"/>
      <c r="QG11" s="29"/>
      <c r="QH11" s="29"/>
      <c r="QI11" s="29"/>
      <c r="QJ11" s="29"/>
      <c r="QK11" s="29"/>
      <c r="QL11" s="29"/>
      <c r="QM11" s="29"/>
      <c r="QN11" s="29"/>
      <c r="QO11" s="29"/>
      <c r="QP11" s="29"/>
      <c r="QQ11" s="29"/>
      <c r="QR11" s="29"/>
      <c r="QS11" s="29"/>
      <c r="QT11" s="29"/>
      <c r="QU11" s="29"/>
      <c r="QV11" s="29"/>
      <c r="QW11" s="29"/>
      <c r="QX11" s="29"/>
      <c r="QY11" s="29"/>
      <c r="QZ11" s="29"/>
      <c r="RA11" s="29"/>
      <c r="RB11" s="29"/>
      <c r="RC11" s="29"/>
      <c r="RD11" s="29"/>
      <c r="RE11" s="29"/>
      <c r="RF11" s="29"/>
      <c r="RG11" s="29"/>
      <c r="RH11" s="29"/>
      <c r="RI11" s="29"/>
      <c r="RJ11" s="29"/>
      <c r="RK11" s="29"/>
      <c r="RL11" s="29"/>
      <c r="RM11" s="29"/>
      <c r="RN11" s="29"/>
      <c r="RO11" s="29"/>
      <c r="RP11" s="29"/>
      <c r="RQ11" s="29"/>
      <c r="RR11" s="29"/>
      <c r="RS11" s="29"/>
      <c r="RT11" s="29"/>
      <c r="RU11" s="29"/>
      <c r="RV11" s="29"/>
      <c r="RW11" s="29"/>
      <c r="RX11" s="29"/>
      <c r="RY11" s="29"/>
      <c r="RZ11" s="29"/>
      <c r="SA11" s="29"/>
      <c r="SB11" s="29"/>
      <c r="SC11" s="29"/>
      <c r="SD11" s="29"/>
      <c r="SE11" s="29"/>
      <c r="SF11" s="29"/>
      <c r="SG11" s="29"/>
      <c r="SH11" s="29"/>
      <c r="SI11" s="29"/>
      <c r="SJ11" s="29"/>
      <c r="SK11" s="29"/>
      <c r="SL11" s="29"/>
      <c r="SM11" s="29"/>
      <c r="SN11" s="29"/>
      <c r="SO11" s="29"/>
      <c r="SP11" s="29"/>
      <c r="SQ11" s="29"/>
      <c r="SR11" s="29"/>
      <c r="SS11" s="29"/>
      <c r="ST11" s="29"/>
      <c r="SU11" s="29"/>
      <c r="SV11" s="29"/>
      <c r="SW11" s="29"/>
      <c r="SX11" s="29"/>
      <c r="SY11" s="29"/>
      <c r="SZ11" s="29"/>
      <c r="TA11" s="29"/>
      <c r="TB11" s="29"/>
      <c r="TC11" s="29"/>
      <c r="TD11" s="29"/>
      <c r="TE11" s="29"/>
      <c r="TF11" s="29"/>
      <c r="TG11" s="29"/>
      <c r="TH11" s="29"/>
      <c r="TI11" s="29"/>
      <c r="TJ11" s="29"/>
      <c r="TK11" s="29"/>
      <c r="TL11" s="29"/>
      <c r="TM11" s="29"/>
      <c r="TN11" s="29"/>
      <c r="TO11" s="29"/>
      <c r="TP11" s="29"/>
      <c r="TQ11" s="29"/>
      <c r="TR11" s="29"/>
      <c r="TS11" s="29"/>
      <c r="TT11" s="29"/>
      <c r="TU11" s="29"/>
      <c r="TV11" s="29"/>
      <c r="TW11" s="29"/>
      <c r="TX11" s="29"/>
      <c r="TY11" s="29"/>
      <c r="TZ11" s="29"/>
      <c r="UA11" s="29"/>
      <c r="UB11" s="29"/>
      <c r="UC11" s="29"/>
      <c r="UD11" s="29"/>
      <c r="UE11" s="29"/>
      <c r="UF11" s="29"/>
      <c r="UG11" s="29"/>
      <c r="UH11" s="29"/>
      <c r="UI11" s="29"/>
      <c r="UJ11" s="29"/>
      <c r="UK11" s="29"/>
      <c r="UL11" s="29"/>
      <c r="UM11" s="29"/>
      <c r="UN11" s="29"/>
      <c r="UO11" s="29"/>
      <c r="UP11" s="29"/>
      <c r="UQ11" s="29"/>
      <c r="UR11" s="29"/>
      <c r="US11" s="29"/>
      <c r="UT11" s="29"/>
      <c r="UU11" s="29"/>
      <c r="UV11" s="29"/>
      <c r="UW11" s="29"/>
      <c r="UX11" s="29"/>
      <c r="UY11" s="29"/>
      <c r="UZ11" s="29"/>
      <c r="VA11" s="29"/>
      <c r="VB11" s="29"/>
      <c r="VC11" s="29"/>
      <c r="VD11" s="29"/>
      <c r="VE11" s="29"/>
      <c r="VF11" s="29"/>
      <c r="VG11" s="29"/>
      <c r="VH11" s="29"/>
      <c r="VI11" s="29"/>
      <c r="VJ11" s="29"/>
      <c r="VK11" s="29"/>
      <c r="VL11" s="29"/>
      <c r="VM11" s="29"/>
      <c r="VN11" s="29"/>
      <c r="VO11" s="29"/>
      <c r="VP11" s="29"/>
      <c r="VQ11" s="29"/>
      <c r="VR11" s="29"/>
      <c r="VS11" s="29"/>
      <c r="VT11" s="29"/>
      <c r="VU11" s="29"/>
      <c r="VV11" s="29"/>
      <c r="VW11" s="29"/>
      <c r="VX11" s="29"/>
      <c r="VY11" s="29"/>
      <c r="VZ11" s="29"/>
      <c r="WA11" s="29"/>
      <c r="WB11" s="29"/>
      <c r="WC11" s="29"/>
      <c r="WD11" s="29"/>
      <c r="WE11" s="29"/>
      <c r="WF11" s="29"/>
      <c r="WG11" s="29"/>
      <c r="WH11" s="29"/>
      <c r="WI11" s="29"/>
      <c r="WJ11" s="29"/>
      <c r="WK11" s="29"/>
      <c r="WL11" s="29"/>
      <c r="WM11" s="29"/>
      <c r="WN11" s="29"/>
      <c r="WO11" s="29"/>
      <c r="WP11" s="29"/>
      <c r="WQ11" s="29"/>
      <c r="WR11" s="29"/>
      <c r="WS11" s="29"/>
      <c r="WT11" s="29"/>
      <c r="WU11" s="29"/>
      <c r="WV11" s="29"/>
      <c r="WW11" s="29"/>
      <c r="WX11" s="29"/>
      <c r="WY11" s="29"/>
      <c r="WZ11" s="29"/>
      <c r="XA11" s="29"/>
      <c r="XB11" s="29"/>
      <c r="XC11" s="29"/>
      <c r="XD11" s="29"/>
      <c r="XE11" s="29"/>
      <c r="XF11" s="29"/>
      <c r="XG11" s="29"/>
      <c r="XH11" s="29"/>
      <c r="XI11" s="29"/>
      <c r="XJ11" s="29"/>
      <c r="XK11" s="29"/>
      <c r="XL11" s="29"/>
      <c r="XM11" s="29"/>
      <c r="XN11" s="29"/>
      <c r="XO11" s="29"/>
      <c r="XP11" s="29"/>
      <c r="XQ11" s="29"/>
      <c r="XR11" s="29"/>
      <c r="XS11" s="29"/>
      <c r="XT11" s="29"/>
      <c r="XU11" s="29"/>
      <c r="XV11" s="29"/>
      <c r="XW11" s="29"/>
      <c r="XX11" s="29"/>
      <c r="XY11" s="29"/>
      <c r="XZ11" s="29"/>
      <c r="YA11" s="29"/>
      <c r="YB11" s="29"/>
      <c r="YC11" s="29"/>
      <c r="YD11" s="29"/>
      <c r="YE11" s="29"/>
      <c r="YF11" s="29"/>
      <c r="YG11" s="29"/>
      <c r="YH11" s="29"/>
      <c r="YI11" s="29"/>
      <c r="YJ11" s="29"/>
      <c r="YK11" s="29"/>
      <c r="YL11" s="29"/>
      <c r="YM11" s="29"/>
      <c r="YN11" s="29"/>
      <c r="YO11" s="29"/>
      <c r="YP11" s="29"/>
      <c r="YQ11" s="29"/>
      <c r="YR11" s="29"/>
      <c r="YS11" s="29"/>
      <c r="YT11" s="29"/>
      <c r="YU11" s="29"/>
      <c r="YV11" s="29"/>
      <c r="YW11" s="29"/>
      <c r="YX11" s="29"/>
      <c r="YY11" s="29"/>
      <c r="YZ11" s="29"/>
      <c r="ZA11" s="29"/>
      <c r="ZB11" s="29"/>
      <c r="ZC11" s="29"/>
      <c r="ZD11" s="29"/>
      <c r="ZE11" s="29"/>
      <c r="ZF11" s="29"/>
      <c r="ZG11" s="29"/>
      <c r="ZH11" s="29"/>
      <c r="ZI11" s="29"/>
      <c r="ZJ11" s="29"/>
      <c r="ZK11" s="29"/>
      <c r="ZL11" s="29"/>
      <c r="ZM11" s="29"/>
      <c r="ZN11" s="29"/>
      <c r="ZO11" s="29"/>
      <c r="ZP11" s="29"/>
      <c r="ZQ11" s="29"/>
      <c r="ZR11" s="29"/>
      <c r="ZS11" s="29"/>
      <c r="ZT11" s="29"/>
      <c r="ZU11" s="29"/>
      <c r="ZV11" s="29"/>
      <c r="ZW11" s="29"/>
      <c r="ZX11" s="29"/>
      <c r="ZY11" s="29"/>
      <c r="ZZ11" s="29"/>
      <c r="AAA11" s="29"/>
      <c r="AAB11" s="29"/>
      <c r="AAC11" s="29"/>
      <c r="AAD11" s="29"/>
      <c r="AAE11" s="29"/>
      <c r="AAF11" s="29"/>
      <c r="AAG11" s="29"/>
      <c r="AAH11" s="29"/>
      <c r="AAI11" s="29"/>
      <c r="AAJ11" s="29"/>
      <c r="AAK11" s="29"/>
      <c r="AAL11" s="29"/>
      <c r="AAM11" s="29"/>
      <c r="AAN11" s="29"/>
      <c r="AAO11" s="29"/>
      <c r="AAP11" s="29"/>
      <c r="AAQ11" s="29"/>
      <c r="AAR11" s="29"/>
      <c r="AAS11" s="29"/>
      <c r="AAT11" s="29"/>
      <c r="AAU11" s="29"/>
      <c r="AAV11" s="29"/>
      <c r="AAW11" s="29"/>
      <c r="AAX11" s="29"/>
      <c r="AAY11" s="29"/>
      <c r="AAZ11" s="29"/>
      <c r="ABA11" s="29"/>
      <c r="ABB11" s="29"/>
      <c r="ABC11" s="29"/>
      <c r="ABD11" s="29"/>
      <c r="ABE11" s="29"/>
      <c r="ABF11" s="29"/>
      <c r="ABG11" s="29"/>
      <c r="ABH11" s="29"/>
      <c r="ABI11" s="29"/>
      <c r="ABJ11" s="29"/>
      <c r="ABK11" s="29"/>
      <c r="ABL11" s="29"/>
      <c r="ABM11" s="29"/>
      <c r="ABN11" s="29"/>
      <c r="ABO11" s="29"/>
      <c r="ABP11" s="29"/>
      <c r="ABQ11" s="29"/>
      <c r="ABR11" s="29"/>
      <c r="ABS11" s="29"/>
      <c r="ABT11" s="29"/>
      <c r="ABU11" s="29"/>
      <c r="ABV11" s="29"/>
      <c r="ABW11" s="29"/>
      <c r="ABX11" s="29"/>
      <c r="ABY11" s="29"/>
      <c r="ABZ11" s="29"/>
      <c r="ACA11" s="29"/>
      <c r="ACB11" s="29"/>
      <c r="ACC11" s="29"/>
      <c r="ACD11" s="29"/>
      <c r="ACE11" s="29"/>
      <c r="ACF11" s="29"/>
      <c r="ACG11" s="29"/>
      <c r="ACH11" s="29"/>
      <c r="ACI11" s="29"/>
      <c r="ACJ11" s="29"/>
      <c r="ACK11" s="29"/>
      <c r="ACL11" s="29"/>
      <c r="ACM11" s="29"/>
      <c r="ACN11" s="29"/>
      <c r="ACO11" s="29"/>
      <c r="ACP11" s="29"/>
      <c r="ACQ11" s="29"/>
      <c r="ACR11" s="29"/>
      <c r="ACS11" s="29"/>
      <c r="ACT11" s="29"/>
      <c r="ACU11" s="29"/>
      <c r="ACV11" s="29"/>
      <c r="ACW11" s="29"/>
      <c r="ACX11" s="29"/>
      <c r="ACY11" s="29"/>
      <c r="ACZ11" s="29"/>
      <c r="ADA11" s="29"/>
      <c r="ADB11" s="29"/>
      <c r="ADC11" s="29"/>
      <c r="ADD11" s="29"/>
      <c r="ADE11" s="29"/>
      <c r="ADF11" s="29"/>
      <c r="ADG11" s="29"/>
      <c r="ADH11" s="29"/>
      <c r="ADI11" s="29"/>
      <c r="ADJ11" s="29"/>
      <c r="ADK11" s="29"/>
      <c r="ADL11" s="29"/>
      <c r="ADM11" s="29"/>
      <c r="ADN11" s="29"/>
      <c r="ADO11" s="29"/>
      <c r="ADP11" s="29"/>
      <c r="ADQ11" s="29"/>
      <c r="ADR11" s="29"/>
      <c r="ADS11" s="29"/>
      <c r="ADT11" s="29"/>
      <c r="ADU11" s="29"/>
      <c r="ADV11" s="29"/>
      <c r="ADW11" s="29"/>
      <c r="ADX11" s="29"/>
      <c r="ADY11" s="29"/>
      <c r="ADZ11" s="29"/>
      <c r="AEA11" s="29"/>
      <c r="AEB11" s="29"/>
      <c r="AEC11" s="29"/>
      <c r="AED11" s="29"/>
      <c r="AEE11" s="29"/>
      <c r="AEF11" s="29"/>
      <c r="AEG11" s="29"/>
      <c r="AEH11" s="29"/>
      <c r="AEI11" s="29"/>
      <c r="AEJ11" s="29"/>
      <c r="AEK11" s="29"/>
      <c r="AEL11" s="29"/>
      <c r="AEM11" s="29"/>
      <c r="AEN11" s="29"/>
      <c r="AEO11" s="29"/>
      <c r="AEP11" s="29"/>
      <c r="AEQ11" s="29"/>
      <c r="AER11" s="29"/>
      <c r="AES11" s="29"/>
      <c r="AET11" s="29"/>
      <c r="AEU11" s="29"/>
      <c r="AEV11" s="29"/>
      <c r="AEW11" s="29"/>
      <c r="AEX11" s="29"/>
      <c r="AEY11" s="29"/>
      <c r="AEZ11" s="29"/>
      <c r="AFA11" s="29"/>
      <c r="AFB11" s="29"/>
      <c r="AFC11" s="29"/>
      <c r="AFD11" s="29"/>
      <c r="AFE11" s="29"/>
      <c r="AFF11" s="29"/>
      <c r="AFG11" s="29"/>
      <c r="AFH11" s="29"/>
      <c r="AFI11" s="29"/>
      <c r="AFJ11" s="29"/>
      <c r="AFK11" s="29"/>
      <c r="AFL11" s="29"/>
      <c r="AFM11" s="29"/>
      <c r="AFN11" s="29"/>
      <c r="AFO11" s="29"/>
      <c r="AFP11" s="29"/>
      <c r="AFQ11" s="29"/>
      <c r="AFR11" s="29"/>
      <c r="AFS11" s="29"/>
      <c r="AFT11" s="29"/>
      <c r="AFU11" s="29"/>
      <c r="AFV11" s="29"/>
      <c r="AFW11" s="29"/>
      <c r="AFX11" s="29"/>
      <c r="AFY11" s="29"/>
      <c r="AFZ11" s="29"/>
      <c r="AGA11" s="29"/>
      <c r="AGB11" s="29"/>
      <c r="AGC11" s="29"/>
      <c r="AGD11" s="29"/>
      <c r="AGE11" s="29"/>
      <c r="AGF11" s="29"/>
      <c r="AGG11" s="29"/>
      <c r="AGH11" s="29"/>
      <c r="AGI11" s="29"/>
      <c r="AGJ11" s="29"/>
      <c r="AGK11" s="29"/>
      <c r="AGL11" s="29"/>
      <c r="AGM11" s="29"/>
      <c r="AGN11" s="29"/>
      <c r="AGO11" s="29"/>
      <c r="AGP11" s="29"/>
      <c r="AGQ11" s="29"/>
      <c r="AGR11" s="29"/>
      <c r="AGS11" s="29"/>
      <c r="AGT11" s="29"/>
      <c r="AGU11" s="29"/>
      <c r="AGV11" s="29"/>
      <c r="AGW11" s="29"/>
      <c r="AGX11" s="29"/>
      <c r="AGY11" s="29"/>
      <c r="AGZ11" s="29"/>
      <c r="AHA11" s="29"/>
      <c r="AHB11" s="29"/>
      <c r="AHC11" s="29"/>
      <c r="AHD11" s="29"/>
      <c r="AHE11" s="29"/>
      <c r="AHF11" s="29"/>
      <c r="AHG11" s="29"/>
      <c r="AHH11" s="29"/>
      <c r="AHI11" s="29"/>
      <c r="AHJ11" s="29"/>
      <c r="AHK11" s="29"/>
      <c r="AHL11" s="29"/>
      <c r="AHM11" s="29"/>
      <c r="AHN11" s="29"/>
      <c r="AHO11" s="29"/>
      <c r="AHP11" s="29"/>
      <c r="AHQ11" s="29"/>
      <c r="AHR11" s="29"/>
      <c r="AHS11" s="29"/>
      <c r="AHT11" s="29"/>
      <c r="AHU11" s="29"/>
      <c r="AHV11" s="29"/>
      <c r="AHW11" s="29"/>
      <c r="AHX11" s="29"/>
      <c r="AHY11" s="29"/>
      <c r="AHZ11" s="29"/>
      <c r="AIA11" s="29"/>
      <c r="AIB11" s="29"/>
      <c r="AIC11" s="29"/>
      <c r="AID11" s="29"/>
      <c r="AIE11" s="29"/>
      <c r="AIF11" s="29"/>
      <c r="AIG11" s="29"/>
      <c r="AIH11" s="29"/>
      <c r="AII11" s="29"/>
      <c r="AIJ11" s="29"/>
      <c r="AIK11" s="29"/>
      <c r="AIL11" s="29"/>
      <c r="AIM11" s="29"/>
      <c r="AIN11" s="29"/>
      <c r="AIO11" s="29"/>
      <c r="AIP11" s="29"/>
      <c r="AIQ11" s="29"/>
      <c r="AIR11" s="29"/>
      <c r="AIS11" s="29"/>
      <c r="AIT11" s="29"/>
      <c r="AIU11" s="29"/>
      <c r="AIV11" s="29"/>
      <c r="AIW11" s="29"/>
      <c r="AIX11" s="29"/>
      <c r="AIY11" s="29"/>
      <c r="AIZ11" s="29"/>
      <c r="AJA11" s="29"/>
      <c r="AJB11" s="29"/>
      <c r="AJC11" s="29"/>
      <c r="AJD11" s="29"/>
      <c r="AJE11" s="29"/>
      <c r="AJF11" s="29"/>
      <c r="AJG11" s="29"/>
      <c r="AJH11" s="29"/>
      <c r="AJI11" s="29"/>
      <c r="AJJ11" s="29"/>
      <c r="AJK11" s="29"/>
      <c r="AJL11" s="29"/>
      <c r="AJM11" s="29"/>
      <c r="AJN11" s="29"/>
      <c r="AJO11" s="29"/>
      <c r="AJP11" s="29"/>
      <c r="AJQ11" s="29"/>
      <c r="AJR11" s="29"/>
      <c r="AJS11" s="29"/>
      <c r="AJT11" s="29"/>
      <c r="AJU11" s="29"/>
      <c r="AJV11" s="29"/>
      <c r="AJW11" s="29"/>
      <c r="AJX11" s="29"/>
      <c r="AJY11" s="29"/>
      <c r="AJZ11" s="29"/>
      <c r="AKA11" s="29"/>
      <c r="AKB11" s="29"/>
      <c r="AKC11" s="29"/>
      <c r="AKD11" s="29"/>
      <c r="AKE11" s="29"/>
      <c r="AKF11" s="29"/>
      <c r="AKG11" s="29"/>
      <c r="AKH11" s="29"/>
      <c r="AKI11" s="29"/>
      <c r="AKJ11" s="29"/>
      <c r="AKK11" s="29"/>
      <c r="AKL11" s="29"/>
      <c r="AKM11" s="29"/>
      <c r="AKN11" s="29"/>
      <c r="AKO11" s="29"/>
      <c r="AKP11" s="29"/>
      <c r="AKQ11" s="29"/>
      <c r="AKR11" s="29"/>
      <c r="AKS11" s="29"/>
      <c r="AKT11" s="29"/>
      <c r="AKU11" s="29"/>
      <c r="AKV11" s="29"/>
      <c r="AKW11" s="29"/>
      <c r="AKX11" s="29"/>
      <c r="AKY11" s="29"/>
      <c r="AKZ11" s="29"/>
      <c r="ALA11" s="29"/>
      <c r="ALB11" s="29"/>
      <c r="ALC11" s="29"/>
      <c r="ALD11" s="29"/>
      <c r="ALE11" s="29"/>
      <c r="ALF11" s="29"/>
      <c r="ALG11" s="29"/>
      <c r="ALH11" s="29"/>
      <c r="ALI11" s="29"/>
      <c r="ALJ11" s="29"/>
      <c r="ALK11" s="29"/>
      <c r="ALL11" s="29"/>
      <c r="ALM11" s="29"/>
      <c r="ALN11" s="29"/>
      <c r="ALO11" s="29"/>
      <c r="ALP11" s="29"/>
      <c r="ALQ11" s="29"/>
      <c r="ALR11" s="29"/>
      <c r="ALS11" s="29"/>
      <c r="ALT11" s="29"/>
      <c r="ALU11" s="29"/>
      <c r="ALV11" s="29"/>
      <c r="ALW11" s="29"/>
      <c r="ALX11" s="29"/>
      <c r="ALY11" s="29"/>
      <c r="ALZ11" s="29"/>
      <c r="AMA11" s="29"/>
      <c r="AMB11" s="29"/>
      <c r="AMC11" s="29"/>
      <c r="AMD11" s="29"/>
      <c r="AME11" s="29"/>
      <c r="AMF11" s="29"/>
    </row>
    <row r="12" spans="1:1024" s="20" customFormat="1" ht="15" x14ac:dyDescent="0.25">
      <c r="A12" s="10">
        <v>206</v>
      </c>
      <c r="B12" s="10" t="s">
        <v>95</v>
      </c>
      <c r="C12" s="10" t="s">
        <v>96</v>
      </c>
      <c r="D12" s="12" t="s">
        <v>55</v>
      </c>
      <c r="E12" s="13" t="s">
        <v>56</v>
      </c>
      <c r="F12" s="15"/>
      <c r="G12" s="40">
        <v>0.5</v>
      </c>
      <c r="H12" s="69">
        <v>2</v>
      </c>
      <c r="I12" s="15"/>
      <c r="J12" s="22" t="s">
        <v>3</v>
      </c>
      <c r="K12" s="31">
        <v>3</v>
      </c>
      <c r="L12" s="15"/>
      <c r="M12" s="22">
        <v>16</v>
      </c>
      <c r="N12" s="22">
        <v>19</v>
      </c>
      <c r="O12" s="40">
        <f t="shared" si="0"/>
        <v>0.84210526315789469</v>
      </c>
      <c r="P12" s="83">
        <v>2</v>
      </c>
      <c r="Q12" s="15"/>
      <c r="R12" s="22">
        <v>15</v>
      </c>
      <c r="S12" s="22">
        <v>16</v>
      </c>
      <c r="T12" s="232">
        <f t="shared" si="1"/>
        <v>0.9375</v>
      </c>
      <c r="U12" s="69">
        <f>IF(T12&gt;0,IF(T12&gt;0.5,2,IF(T12&gt;0.2,1,0)),"")</f>
        <v>2</v>
      </c>
      <c r="V12" s="15"/>
      <c r="W12" s="10" t="s">
        <v>3</v>
      </c>
      <c r="X12" s="44">
        <v>1</v>
      </c>
      <c r="Y12" s="15"/>
      <c r="Z12" s="118">
        <v>115156.57938966615</v>
      </c>
      <c r="AA12" s="118">
        <v>348134.18061008776</v>
      </c>
      <c r="AB12" s="171">
        <f t="shared" si="2"/>
        <v>0.33078216907015562</v>
      </c>
      <c r="AC12" s="69">
        <f t="shared" si="3"/>
        <v>3</v>
      </c>
      <c r="AD12" s="15"/>
      <c r="AE12" s="104">
        <v>166918</v>
      </c>
      <c r="AF12" s="69">
        <v>0</v>
      </c>
      <c r="AG12" s="15"/>
      <c r="AH12" s="104">
        <v>240</v>
      </c>
      <c r="AI12" s="69">
        <v>3</v>
      </c>
      <c r="AJ12" s="15"/>
      <c r="AK12" s="104">
        <v>159576</v>
      </c>
      <c r="AL12" s="104">
        <v>159796</v>
      </c>
      <c r="AM12" s="171">
        <f t="shared" si="4"/>
        <v>0.9986232446369121</v>
      </c>
      <c r="AN12" s="69">
        <f t="shared" si="5"/>
        <v>0</v>
      </c>
      <c r="AO12" s="15"/>
      <c r="AP12" s="151">
        <v>-3.9386960400384918E-2</v>
      </c>
      <c r="AQ12" s="98">
        <v>1</v>
      </c>
      <c r="AR12" s="15"/>
      <c r="AS12" s="118"/>
      <c r="AT12" s="69">
        <v>0</v>
      </c>
      <c r="AU12" s="15"/>
      <c r="AV12" s="228">
        <f t="shared" si="6"/>
        <v>17</v>
      </c>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c r="II12" s="15"/>
      <c r="IJ12" s="15"/>
      <c r="IK12" s="15"/>
      <c r="IL12" s="15"/>
      <c r="IM12" s="15"/>
      <c r="IN12" s="15"/>
      <c r="IO12" s="15"/>
      <c r="IP12" s="15"/>
      <c r="IQ12" s="15"/>
      <c r="IR12" s="15"/>
      <c r="IS12" s="15"/>
      <c r="IT12" s="15"/>
      <c r="IU12" s="15"/>
      <c r="IV12" s="15"/>
      <c r="IW12" s="15"/>
      <c r="IX12" s="15"/>
      <c r="IY12" s="15"/>
      <c r="IZ12" s="15"/>
      <c r="JA12" s="15"/>
      <c r="JB12" s="15"/>
      <c r="JC12" s="15"/>
      <c r="JD12" s="15"/>
      <c r="JE12" s="15"/>
      <c r="JF12" s="15"/>
      <c r="JG12" s="15"/>
      <c r="JH12" s="15"/>
      <c r="JI12" s="15"/>
      <c r="JJ12" s="15"/>
      <c r="JK12" s="15"/>
      <c r="JL12" s="15"/>
      <c r="JM12" s="15"/>
      <c r="JN12" s="15"/>
      <c r="JO12" s="15"/>
      <c r="JP12" s="15"/>
      <c r="JQ12" s="15"/>
      <c r="JR12" s="15"/>
      <c r="JS12" s="15"/>
      <c r="JT12" s="15"/>
      <c r="JU12" s="15"/>
      <c r="JV12" s="15"/>
      <c r="JW12" s="15"/>
      <c r="JX12" s="15"/>
      <c r="JY12" s="15"/>
      <c r="JZ12" s="15"/>
      <c r="KA12" s="15"/>
      <c r="KB12" s="15"/>
      <c r="KC12" s="15"/>
      <c r="KD12" s="15"/>
      <c r="KE12" s="15"/>
      <c r="KF12" s="15"/>
      <c r="KG12" s="15"/>
      <c r="KH12" s="15"/>
      <c r="KI12" s="15"/>
      <c r="KJ12" s="15"/>
      <c r="KK12" s="15"/>
      <c r="KL12" s="15"/>
      <c r="KM12" s="15"/>
      <c r="KN12" s="15"/>
      <c r="KO12" s="15"/>
      <c r="KP12" s="15"/>
      <c r="KQ12" s="15"/>
      <c r="KR12" s="15"/>
      <c r="KS12" s="15"/>
      <c r="KT12" s="15"/>
      <c r="KU12" s="15"/>
      <c r="KV12" s="15"/>
      <c r="KW12" s="15"/>
      <c r="KX12" s="15"/>
      <c r="KY12" s="15"/>
      <c r="KZ12" s="15"/>
      <c r="LA12" s="15"/>
      <c r="LB12" s="15"/>
      <c r="LC12" s="15"/>
      <c r="LD12" s="15"/>
      <c r="LE12" s="15"/>
      <c r="LF12" s="15"/>
      <c r="LG12" s="15"/>
      <c r="LH12" s="15"/>
      <c r="LI12" s="15"/>
      <c r="LJ12" s="15"/>
      <c r="LK12" s="15"/>
      <c r="LL12" s="15"/>
      <c r="LM12" s="15"/>
      <c r="LN12" s="15"/>
      <c r="LO12" s="15"/>
      <c r="LP12" s="15"/>
      <c r="LQ12" s="15"/>
      <c r="LR12" s="15"/>
      <c r="LS12" s="15"/>
      <c r="LT12" s="15"/>
      <c r="LU12" s="15"/>
      <c r="LV12" s="15"/>
      <c r="LW12" s="15"/>
      <c r="LX12" s="15"/>
      <c r="LY12" s="15"/>
      <c r="LZ12" s="15"/>
      <c r="MA12" s="15"/>
      <c r="MB12" s="15"/>
      <c r="MC12" s="15"/>
      <c r="MD12" s="15"/>
      <c r="ME12" s="15"/>
      <c r="MF12" s="15"/>
      <c r="MG12" s="15"/>
      <c r="MH12" s="15"/>
      <c r="MI12" s="15"/>
      <c r="MJ12" s="15"/>
      <c r="MK12" s="15"/>
      <c r="ML12" s="15"/>
      <c r="MM12" s="15"/>
      <c r="MN12" s="15"/>
      <c r="MO12" s="15"/>
      <c r="MP12" s="15"/>
      <c r="MQ12" s="15"/>
      <c r="MR12" s="15"/>
      <c r="MS12" s="15"/>
      <c r="MT12" s="15"/>
      <c r="MU12" s="15"/>
      <c r="MV12" s="15"/>
      <c r="MW12" s="15"/>
      <c r="MX12" s="15"/>
      <c r="MY12" s="15"/>
      <c r="MZ12" s="15"/>
      <c r="NA12" s="15"/>
      <c r="NB12" s="15"/>
      <c r="NC12" s="15"/>
      <c r="ND12" s="15"/>
      <c r="NE12" s="15"/>
      <c r="NF12" s="15"/>
      <c r="NG12" s="15"/>
      <c r="NH12" s="15"/>
      <c r="NI12" s="15"/>
      <c r="NJ12" s="15"/>
      <c r="NK12" s="15"/>
      <c r="NL12" s="15"/>
      <c r="NM12" s="15"/>
      <c r="NN12" s="15"/>
      <c r="NO12" s="15"/>
      <c r="NP12" s="15"/>
      <c r="NQ12" s="15"/>
      <c r="NR12" s="15"/>
      <c r="NS12" s="15"/>
      <c r="NT12" s="15"/>
      <c r="NU12" s="15"/>
      <c r="NV12" s="15"/>
      <c r="NW12" s="15"/>
      <c r="NX12" s="15"/>
      <c r="NY12" s="15"/>
      <c r="NZ12" s="15"/>
      <c r="OA12" s="15"/>
      <c r="OB12" s="15"/>
      <c r="OC12" s="15"/>
      <c r="OD12" s="15"/>
      <c r="OE12" s="15"/>
      <c r="OF12" s="15"/>
      <c r="OG12" s="15"/>
      <c r="OH12" s="15"/>
      <c r="OI12" s="15"/>
      <c r="OJ12" s="15"/>
      <c r="OK12" s="15"/>
      <c r="OL12" s="15"/>
      <c r="OM12" s="15"/>
      <c r="ON12" s="15"/>
      <c r="OO12" s="15"/>
      <c r="OP12" s="15"/>
      <c r="OQ12" s="15"/>
      <c r="OR12" s="15"/>
      <c r="OS12" s="15"/>
      <c r="OT12" s="15"/>
      <c r="OU12" s="15"/>
      <c r="OV12" s="15"/>
      <c r="OW12" s="15"/>
      <c r="OX12" s="15"/>
      <c r="OY12" s="15"/>
      <c r="OZ12" s="15"/>
      <c r="PA12" s="15"/>
      <c r="PB12" s="15"/>
      <c r="PC12" s="15"/>
      <c r="PD12" s="15"/>
      <c r="PE12" s="15"/>
      <c r="PF12" s="15"/>
      <c r="PG12" s="15"/>
      <c r="PH12" s="15"/>
      <c r="PI12" s="15"/>
      <c r="PJ12" s="15"/>
      <c r="PK12" s="15"/>
      <c r="PL12" s="15"/>
      <c r="PM12" s="15"/>
      <c r="PN12" s="15"/>
      <c r="PO12" s="15"/>
      <c r="PP12" s="15"/>
      <c r="PQ12" s="15"/>
      <c r="PR12" s="15"/>
      <c r="PS12" s="15"/>
      <c r="PT12" s="15"/>
      <c r="PU12" s="15"/>
      <c r="PV12" s="15"/>
      <c r="PW12" s="15"/>
      <c r="PX12" s="15"/>
      <c r="PY12" s="15"/>
      <c r="PZ12" s="15"/>
      <c r="QA12" s="15"/>
      <c r="QB12" s="15"/>
      <c r="QC12" s="15"/>
      <c r="QD12" s="15"/>
      <c r="QE12" s="15"/>
      <c r="QF12" s="15"/>
      <c r="QG12" s="15"/>
      <c r="QH12" s="15"/>
      <c r="QI12" s="15"/>
      <c r="QJ12" s="15"/>
      <c r="QK12" s="15"/>
      <c r="QL12" s="15"/>
      <c r="QM12" s="15"/>
      <c r="QN12" s="15"/>
      <c r="QO12" s="15"/>
      <c r="QP12" s="15"/>
      <c r="QQ12" s="15"/>
      <c r="QR12" s="15"/>
      <c r="QS12" s="15"/>
      <c r="QT12" s="15"/>
      <c r="QU12" s="15"/>
      <c r="QV12" s="15"/>
      <c r="QW12" s="15"/>
      <c r="QX12" s="15"/>
      <c r="QY12" s="15"/>
      <c r="QZ12" s="15"/>
      <c r="RA12" s="15"/>
      <c r="RB12" s="15"/>
      <c r="RC12" s="15"/>
      <c r="RD12" s="15"/>
      <c r="RE12" s="15"/>
      <c r="RF12" s="15"/>
      <c r="RG12" s="15"/>
      <c r="RH12" s="15"/>
      <c r="RI12" s="15"/>
      <c r="RJ12" s="15"/>
      <c r="RK12" s="15"/>
      <c r="RL12" s="15"/>
      <c r="RM12" s="15"/>
      <c r="RN12" s="15"/>
      <c r="RO12" s="15"/>
      <c r="RP12" s="15"/>
      <c r="RQ12" s="15"/>
      <c r="RR12" s="15"/>
      <c r="RS12" s="15"/>
      <c r="RT12" s="15"/>
      <c r="RU12" s="15"/>
      <c r="RV12" s="15"/>
      <c r="RW12" s="15"/>
      <c r="RX12" s="15"/>
      <c r="RY12" s="15"/>
      <c r="RZ12" s="15"/>
      <c r="SA12" s="15"/>
      <c r="SB12" s="15"/>
      <c r="SC12" s="15"/>
      <c r="SD12" s="15"/>
      <c r="SE12" s="15"/>
      <c r="SF12" s="15"/>
      <c r="SG12" s="15"/>
      <c r="SH12" s="15"/>
      <c r="SI12" s="15"/>
      <c r="SJ12" s="15"/>
      <c r="SK12" s="15"/>
      <c r="SL12" s="15"/>
      <c r="SM12" s="15"/>
      <c r="SN12" s="15"/>
      <c r="SO12" s="15"/>
      <c r="SP12" s="15"/>
      <c r="SQ12" s="15"/>
      <c r="SR12" s="15"/>
      <c r="SS12" s="15"/>
      <c r="ST12" s="15"/>
      <c r="SU12" s="15"/>
      <c r="SV12" s="15"/>
      <c r="SW12" s="15"/>
      <c r="SX12" s="15"/>
      <c r="SY12" s="15"/>
      <c r="SZ12" s="15"/>
      <c r="TA12" s="15"/>
      <c r="TB12" s="15"/>
      <c r="TC12" s="15"/>
      <c r="TD12" s="15"/>
      <c r="TE12" s="15"/>
      <c r="TF12" s="15"/>
      <c r="TG12" s="15"/>
      <c r="TH12" s="15"/>
      <c r="TI12" s="15"/>
      <c r="TJ12" s="15"/>
      <c r="TK12" s="15"/>
      <c r="TL12" s="15"/>
      <c r="TM12" s="15"/>
      <c r="TN12" s="15"/>
      <c r="TO12" s="15"/>
      <c r="TP12" s="15"/>
      <c r="TQ12" s="15"/>
      <c r="TR12" s="15"/>
      <c r="TS12" s="15"/>
      <c r="TT12" s="15"/>
      <c r="TU12" s="15"/>
      <c r="TV12" s="15"/>
      <c r="TW12" s="15"/>
      <c r="TX12" s="15"/>
      <c r="TY12" s="15"/>
      <c r="TZ12" s="15"/>
      <c r="UA12" s="15"/>
      <c r="UB12" s="15"/>
      <c r="UC12" s="15"/>
      <c r="UD12" s="15"/>
      <c r="UE12" s="15"/>
      <c r="UF12" s="15"/>
      <c r="UG12" s="15"/>
      <c r="UH12" s="15"/>
      <c r="UI12" s="15"/>
      <c r="UJ12" s="15"/>
      <c r="UK12" s="15"/>
      <c r="UL12" s="15"/>
      <c r="UM12" s="15"/>
      <c r="UN12" s="15"/>
      <c r="UO12" s="15"/>
      <c r="UP12" s="15"/>
      <c r="UQ12" s="15"/>
      <c r="UR12" s="15"/>
      <c r="US12" s="15"/>
      <c r="UT12" s="15"/>
      <c r="UU12" s="15"/>
      <c r="UV12" s="15"/>
      <c r="UW12" s="15"/>
      <c r="UX12" s="15"/>
      <c r="UY12" s="15"/>
      <c r="UZ12" s="15"/>
      <c r="VA12" s="15"/>
      <c r="VB12" s="15"/>
      <c r="VC12" s="15"/>
      <c r="VD12" s="15"/>
      <c r="VE12" s="15"/>
      <c r="VF12" s="15"/>
      <c r="VG12" s="15"/>
      <c r="VH12" s="15"/>
      <c r="VI12" s="15"/>
      <c r="VJ12" s="15"/>
      <c r="VK12" s="15"/>
      <c r="VL12" s="15"/>
      <c r="VM12" s="15"/>
      <c r="VN12" s="15"/>
      <c r="VO12" s="15"/>
      <c r="VP12" s="15"/>
      <c r="VQ12" s="15"/>
      <c r="VR12" s="15"/>
      <c r="VS12" s="15"/>
      <c r="VT12" s="15"/>
      <c r="VU12" s="15"/>
      <c r="VV12" s="15"/>
      <c r="VW12" s="15"/>
      <c r="VX12" s="15"/>
      <c r="VY12" s="15"/>
      <c r="VZ12" s="15"/>
      <c r="WA12" s="15"/>
      <c r="WB12" s="15"/>
      <c r="WC12" s="15"/>
      <c r="WD12" s="15"/>
      <c r="WE12" s="15"/>
      <c r="WF12" s="15"/>
      <c r="WG12" s="15"/>
      <c r="WH12" s="15"/>
      <c r="WI12" s="15"/>
      <c r="WJ12" s="15"/>
      <c r="WK12" s="15"/>
      <c r="WL12" s="15"/>
      <c r="WM12" s="15"/>
      <c r="WN12" s="15"/>
      <c r="WO12" s="15"/>
      <c r="WP12" s="15"/>
      <c r="WQ12" s="15"/>
      <c r="WR12" s="15"/>
      <c r="WS12" s="15"/>
      <c r="WT12" s="15"/>
      <c r="WU12" s="15"/>
      <c r="WV12" s="15"/>
      <c r="WW12" s="15"/>
      <c r="WX12" s="15"/>
      <c r="WY12" s="15"/>
      <c r="WZ12" s="15"/>
      <c r="XA12" s="15"/>
      <c r="XB12" s="15"/>
      <c r="XC12" s="15"/>
      <c r="XD12" s="15"/>
      <c r="XE12" s="15"/>
      <c r="XF12" s="15"/>
      <c r="XG12" s="15"/>
      <c r="XH12" s="15"/>
      <c r="XI12" s="15"/>
      <c r="XJ12" s="15"/>
      <c r="XK12" s="15"/>
      <c r="XL12" s="15"/>
      <c r="XM12" s="15"/>
      <c r="XN12" s="15"/>
      <c r="XO12" s="15"/>
      <c r="XP12" s="15"/>
      <c r="XQ12" s="15"/>
      <c r="XR12" s="15"/>
      <c r="XS12" s="15"/>
      <c r="XT12" s="15"/>
      <c r="XU12" s="15"/>
      <c r="XV12" s="15"/>
      <c r="XW12" s="15"/>
      <c r="XX12" s="15"/>
      <c r="XY12" s="15"/>
      <c r="XZ12" s="15"/>
      <c r="YA12" s="15"/>
      <c r="YB12" s="15"/>
      <c r="YC12" s="15"/>
      <c r="YD12" s="15"/>
      <c r="YE12" s="15"/>
      <c r="YF12" s="15"/>
      <c r="YG12" s="15"/>
      <c r="YH12" s="15"/>
      <c r="YI12" s="15"/>
      <c r="YJ12" s="15"/>
      <c r="YK12" s="15"/>
      <c r="YL12" s="15"/>
      <c r="YM12" s="15"/>
      <c r="YN12" s="15"/>
      <c r="YO12" s="15"/>
      <c r="YP12" s="15"/>
      <c r="YQ12" s="15"/>
      <c r="YR12" s="15"/>
      <c r="YS12" s="15"/>
      <c r="YT12" s="15"/>
      <c r="YU12" s="15"/>
      <c r="YV12" s="15"/>
      <c r="YW12" s="15"/>
      <c r="YX12" s="15"/>
      <c r="YY12" s="15"/>
      <c r="YZ12" s="15"/>
      <c r="ZA12" s="15"/>
      <c r="ZB12" s="15"/>
      <c r="ZC12" s="15"/>
      <c r="ZD12" s="15"/>
      <c r="ZE12" s="15"/>
      <c r="ZF12" s="15"/>
      <c r="ZG12" s="15"/>
      <c r="ZH12" s="15"/>
      <c r="ZI12" s="15"/>
      <c r="ZJ12" s="15"/>
      <c r="ZK12" s="15"/>
      <c r="ZL12" s="15"/>
      <c r="ZM12" s="15"/>
      <c r="ZN12" s="15"/>
      <c r="ZO12" s="15"/>
      <c r="ZP12" s="15"/>
      <c r="ZQ12" s="15"/>
      <c r="ZR12" s="15"/>
      <c r="ZS12" s="15"/>
      <c r="ZT12" s="15"/>
      <c r="ZU12" s="15"/>
      <c r="ZV12" s="15"/>
      <c r="ZW12" s="15"/>
      <c r="ZX12" s="15"/>
      <c r="ZY12" s="15"/>
      <c r="ZZ12" s="15"/>
      <c r="AAA12" s="15"/>
      <c r="AAB12" s="15"/>
      <c r="AAC12" s="15"/>
      <c r="AAD12" s="15"/>
      <c r="AAE12" s="15"/>
      <c r="AAF12" s="15"/>
      <c r="AAG12" s="15"/>
      <c r="AAH12" s="15"/>
      <c r="AAI12" s="15"/>
      <c r="AAJ12" s="15"/>
      <c r="AAK12" s="15"/>
      <c r="AAL12" s="15"/>
      <c r="AAM12" s="15"/>
      <c r="AAN12" s="15"/>
      <c r="AAO12" s="15"/>
      <c r="AAP12" s="15"/>
      <c r="AAQ12" s="15"/>
      <c r="AAR12" s="15"/>
      <c r="AAS12" s="15"/>
      <c r="AAT12" s="15"/>
      <c r="AAU12" s="15"/>
      <c r="AAV12" s="15"/>
      <c r="AAW12" s="15"/>
      <c r="AAX12" s="15"/>
      <c r="AAY12" s="15"/>
      <c r="AAZ12" s="15"/>
      <c r="ABA12" s="15"/>
      <c r="ABB12" s="15"/>
      <c r="ABC12" s="15"/>
      <c r="ABD12" s="15"/>
      <c r="ABE12" s="15"/>
      <c r="ABF12" s="15"/>
      <c r="ABG12" s="15"/>
      <c r="ABH12" s="15"/>
      <c r="ABI12" s="15"/>
      <c r="ABJ12" s="15"/>
      <c r="ABK12" s="15"/>
      <c r="ABL12" s="15"/>
      <c r="ABM12" s="15"/>
      <c r="ABN12" s="15"/>
      <c r="ABO12" s="15"/>
      <c r="ABP12" s="15"/>
      <c r="ABQ12" s="15"/>
      <c r="ABR12" s="15"/>
      <c r="ABS12" s="15"/>
      <c r="ABT12" s="15"/>
      <c r="ABU12" s="15"/>
      <c r="ABV12" s="15"/>
      <c r="ABW12" s="15"/>
      <c r="ABX12" s="15"/>
      <c r="ABY12" s="15"/>
      <c r="ABZ12" s="15"/>
      <c r="ACA12" s="15"/>
      <c r="ACB12" s="15"/>
      <c r="ACC12" s="15"/>
      <c r="ACD12" s="15"/>
      <c r="ACE12" s="15"/>
      <c r="ACF12" s="15"/>
      <c r="ACG12" s="15"/>
      <c r="ACH12" s="15"/>
      <c r="ACI12" s="15"/>
      <c r="ACJ12" s="15"/>
      <c r="ACK12" s="15"/>
      <c r="ACL12" s="15"/>
      <c r="ACM12" s="15"/>
      <c r="ACN12" s="15"/>
      <c r="ACO12" s="15"/>
      <c r="ACP12" s="15"/>
      <c r="ACQ12" s="15"/>
      <c r="ACR12" s="15"/>
      <c r="ACS12" s="15"/>
      <c r="ACT12" s="15"/>
      <c r="ACU12" s="15"/>
      <c r="ACV12" s="15"/>
      <c r="ACW12" s="15"/>
      <c r="ACX12" s="15"/>
      <c r="ACY12" s="15"/>
      <c r="ACZ12" s="15"/>
      <c r="ADA12" s="15"/>
      <c r="ADB12" s="15"/>
      <c r="ADC12" s="15"/>
      <c r="ADD12" s="15"/>
      <c r="ADE12" s="15"/>
      <c r="ADF12" s="15"/>
      <c r="ADG12" s="15"/>
      <c r="ADH12" s="15"/>
      <c r="ADI12" s="15"/>
      <c r="ADJ12" s="15"/>
      <c r="ADK12" s="15"/>
      <c r="ADL12" s="15"/>
      <c r="ADM12" s="15"/>
      <c r="ADN12" s="15"/>
      <c r="ADO12" s="15"/>
      <c r="ADP12" s="15"/>
      <c r="ADQ12" s="15"/>
      <c r="ADR12" s="15"/>
      <c r="ADS12" s="15"/>
      <c r="ADT12" s="15"/>
      <c r="ADU12" s="15"/>
      <c r="ADV12" s="15"/>
      <c r="ADW12" s="15"/>
      <c r="ADX12" s="15"/>
      <c r="ADY12" s="15"/>
      <c r="ADZ12" s="15"/>
      <c r="AEA12" s="15"/>
      <c r="AEB12" s="15"/>
      <c r="AEC12" s="15"/>
      <c r="AED12" s="15"/>
      <c r="AEE12" s="15"/>
      <c r="AEF12" s="15"/>
      <c r="AEG12" s="15"/>
      <c r="AEH12" s="15"/>
      <c r="AEI12" s="15"/>
      <c r="AEJ12" s="15"/>
      <c r="AEK12" s="15"/>
      <c r="AEL12" s="15"/>
      <c r="AEM12" s="15"/>
      <c r="AEN12" s="15"/>
      <c r="AEO12" s="15"/>
      <c r="AEP12" s="15"/>
      <c r="AEQ12" s="15"/>
      <c r="AER12" s="15"/>
      <c r="AES12" s="15"/>
      <c r="AET12" s="15"/>
      <c r="AEU12" s="15"/>
      <c r="AEV12" s="15"/>
      <c r="AEW12" s="15"/>
      <c r="AEX12" s="15"/>
      <c r="AEY12" s="15"/>
      <c r="AEZ12" s="15"/>
      <c r="AFA12" s="15"/>
      <c r="AFB12" s="15"/>
      <c r="AFC12" s="15"/>
      <c r="AFD12" s="15"/>
      <c r="AFE12" s="15"/>
      <c r="AFF12" s="15"/>
      <c r="AFG12" s="15"/>
      <c r="AFH12" s="15"/>
      <c r="AFI12" s="15"/>
      <c r="AFJ12" s="15"/>
      <c r="AFK12" s="15"/>
      <c r="AFL12" s="15"/>
      <c r="AFM12" s="15"/>
      <c r="AFN12" s="15"/>
      <c r="AFO12" s="15"/>
      <c r="AFP12" s="15"/>
      <c r="AFQ12" s="15"/>
      <c r="AFR12" s="15"/>
      <c r="AFS12" s="15"/>
      <c r="AFT12" s="15"/>
      <c r="AFU12" s="15"/>
      <c r="AFV12" s="15"/>
      <c r="AFW12" s="15"/>
      <c r="AFX12" s="15"/>
      <c r="AFY12" s="15"/>
      <c r="AFZ12" s="15"/>
      <c r="AGA12" s="15"/>
      <c r="AGB12" s="15"/>
      <c r="AGC12" s="15"/>
      <c r="AGD12" s="15"/>
      <c r="AGE12" s="15"/>
      <c r="AGF12" s="15"/>
      <c r="AGG12" s="15"/>
      <c r="AGH12" s="15"/>
      <c r="AGI12" s="15"/>
      <c r="AGJ12" s="15"/>
      <c r="AGK12" s="15"/>
      <c r="AGL12" s="15"/>
      <c r="AGM12" s="15"/>
      <c r="AGN12" s="15"/>
      <c r="AGO12" s="15"/>
      <c r="AGP12" s="15"/>
      <c r="AGQ12" s="15"/>
      <c r="AGR12" s="15"/>
      <c r="AGS12" s="15"/>
      <c r="AGT12" s="15"/>
      <c r="AGU12" s="15"/>
      <c r="AGV12" s="15"/>
      <c r="AGW12" s="15"/>
      <c r="AGX12" s="15"/>
      <c r="AGY12" s="15"/>
      <c r="AGZ12" s="15"/>
      <c r="AHA12" s="15"/>
      <c r="AHB12" s="15"/>
      <c r="AHC12" s="15"/>
      <c r="AHD12" s="15"/>
      <c r="AHE12" s="15"/>
      <c r="AHF12" s="15"/>
      <c r="AHG12" s="15"/>
      <c r="AHH12" s="15"/>
      <c r="AHI12" s="15"/>
      <c r="AHJ12" s="15"/>
      <c r="AHK12" s="15"/>
      <c r="AHL12" s="15"/>
      <c r="AHM12" s="15"/>
      <c r="AHN12" s="15"/>
      <c r="AHO12" s="15"/>
      <c r="AHP12" s="15"/>
      <c r="AHQ12" s="15"/>
      <c r="AHR12" s="15"/>
      <c r="AHS12" s="15"/>
      <c r="AHT12" s="15"/>
      <c r="AHU12" s="15"/>
      <c r="AHV12" s="15"/>
      <c r="AHW12" s="15"/>
      <c r="AHX12" s="15"/>
      <c r="AHY12" s="15"/>
      <c r="AHZ12" s="15"/>
      <c r="AIA12" s="15"/>
      <c r="AIB12" s="15"/>
      <c r="AIC12" s="15"/>
      <c r="AID12" s="15"/>
      <c r="AIE12" s="15"/>
      <c r="AIF12" s="15"/>
      <c r="AIG12" s="15"/>
      <c r="AIH12" s="15"/>
      <c r="AII12" s="15"/>
      <c r="AIJ12" s="15"/>
      <c r="AIK12" s="15"/>
      <c r="AIL12" s="15"/>
      <c r="AIM12" s="15"/>
      <c r="AIN12" s="15"/>
      <c r="AIO12" s="15"/>
      <c r="AIP12" s="15"/>
      <c r="AIQ12" s="15"/>
      <c r="AIR12" s="15"/>
      <c r="AIS12" s="15"/>
      <c r="AIT12" s="15"/>
      <c r="AIU12" s="15"/>
      <c r="AIV12" s="15"/>
      <c r="AIW12" s="15"/>
      <c r="AIX12" s="15"/>
      <c r="AIY12" s="15"/>
      <c r="AIZ12" s="15"/>
      <c r="AJA12" s="15"/>
      <c r="AJB12" s="15"/>
      <c r="AJC12" s="15"/>
      <c r="AJD12" s="15"/>
      <c r="AJE12" s="15"/>
      <c r="AJF12" s="15"/>
      <c r="AJG12" s="15"/>
      <c r="AJH12" s="15"/>
      <c r="AJI12" s="15"/>
      <c r="AJJ12" s="15"/>
      <c r="AJK12" s="15"/>
      <c r="AJL12" s="15"/>
      <c r="AJM12" s="15"/>
      <c r="AJN12" s="15"/>
      <c r="AJO12" s="15"/>
      <c r="AJP12" s="15"/>
      <c r="AJQ12" s="15"/>
      <c r="AJR12" s="15"/>
      <c r="AJS12" s="15"/>
      <c r="AJT12" s="15"/>
      <c r="AJU12" s="15"/>
      <c r="AJV12" s="15"/>
      <c r="AJW12" s="15"/>
      <c r="AJX12" s="15"/>
      <c r="AJY12" s="15"/>
      <c r="AJZ12" s="15"/>
      <c r="AKA12" s="15"/>
      <c r="AKB12" s="15"/>
      <c r="AKC12" s="15"/>
      <c r="AKD12" s="15"/>
      <c r="AKE12" s="15"/>
      <c r="AKF12" s="15"/>
      <c r="AKG12" s="15"/>
      <c r="AKH12" s="15"/>
      <c r="AKI12" s="15"/>
      <c r="AKJ12" s="15"/>
      <c r="AKK12" s="15"/>
      <c r="AKL12" s="15"/>
      <c r="AKM12" s="15"/>
      <c r="AKN12" s="15"/>
      <c r="AKO12" s="15"/>
      <c r="AKP12" s="15"/>
      <c r="AKQ12" s="15"/>
      <c r="AKR12" s="15"/>
      <c r="AKS12" s="15"/>
      <c r="AKT12" s="15"/>
      <c r="AKU12" s="15"/>
      <c r="AKV12" s="15"/>
      <c r="AKW12" s="15"/>
      <c r="AKX12" s="15"/>
      <c r="AKY12" s="15"/>
      <c r="AKZ12" s="15"/>
      <c r="ALA12" s="15"/>
      <c r="ALB12" s="15"/>
      <c r="ALC12" s="15"/>
      <c r="ALD12" s="15"/>
      <c r="ALE12" s="15"/>
      <c r="ALF12" s="15"/>
      <c r="ALG12" s="15"/>
      <c r="ALH12" s="15"/>
      <c r="ALI12" s="15"/>
      <c r="ALJ12" s="15"/>
      <c r="ALK12" s="15"/>
      <c r="ALL12" s="15"/>
      <c r="ALM12" s="15"/>
      <c r="ALN12" s="15"/>
      <c r="ALO12" s="15"/>
      <c r="ALP12" s="15"/>
      <c r="ALQ12" s="15"/>
      <c r="ALR12" s="15"/>
      <c r="ALS12" s="15"/>
      <c r="ALT12" s="15"/>
      <c r="ALU12" s="15"/>
      <c r="ALV12" s="15"/>
      <c r="ALW12" s="15"/>
      <c r="ALX12" s="15"/>
      <c r="ALY12" s="15"/>
      <c r="ALZ12" s="15"/>
      <c r="AMA12" s="15"/>
      <c r="AMB12" s="15"/>
      <c r="AMC12" s="15"/>
      <c r="AMD12" s="15"/>
      <c r="AME12" s="15"/>
      <c r="AMF12" s="15"/>
      <c r="AMG12" s="24"/>
      <c r="AMH12" s="24"/>
      <c r="AMI12" s="24"/>
      <c r="AMJ12" s="24"/>
    </row>
    <row r="13" spans="1:1024" s="15" customFormat="1" ht="15" x14ac:dyDescent="0.25">
      <c r="A13" s="255">
        <v>206</v>
      </c>
      <c r="B13" s="255" t="s">
        <v>148</v>
      </c>
      <c r="C13" s="255" t="s">
        <v>61</v>
      </c>
      <c r="D13" s="12" t="s">
        <v>55</v>
      </c>
      <c r="E13" s="13" t="s">
        <v>56</v>
      </c>
      <c r="G13" s="40">
        <v>0.7142857142857143</v>
      </c>
      <c r="H13" s="69">
        <v>3</v>
      </c>
      <c r="J13" s="22" t="s">
        <v>3</v>
      </c>
      <c r="K13" s="31">
        <v>3</v>
      </c>
      <c r="M13" s="22">
        <v>4</v>
      </c>
      <c r="N13" s="22">
        <v>6</v>
      </c>
      <c r="O13" s="40">
        <f t="shared" si="0"/>
        <v>0.66666666666666663</v>
      </c>
      <c r="P13" s="83">
        <v>0</v>
      </c>
      <c r="R13" s="270">
        <v>5</v>
      </c>
      <c r="S13" s="270">
        <v>4</v>
      </c>
      <c r="T13" s="271">
        <f t="shared" si="1"/>
        <v>1.25</v>
      </c>
      <c r="U13" s="272"/>
      <c r="W13" s="57" t="s">
        <v>3</v>
      </c>
      <c r="X13" s="65">
        <v>1</v>
      </c>
      <c r="Z13" s="118">
        <v>21407.246562156579</v>
      </c>
      <c r="AA13" s="118">
        <v>100988.02043784542</v>
      </c>
      <c r="AB13" s="171">
        <f t="shared" si="2"/>
        <v>0.21197807887849418</v>
      </c>
      <c r="AC13" s="69">
        <f t="shared" si="3"/>
        <v>3</v>
      </c>
      <c r="AE13" s="104">
        <v>44787</v>
      </c>
      <c r="AF13" s="69">
        <v>-1</v>
      </c>
      <c r="AH13" s="104">
        <v>286</v>
      </c>
      <c r="AI13" s="69">
        <v>3</v>
      </c>
      <c r="AK13" s="104">
        <v>224</v>
      </c>
      <c r="AL13" s="104">
        <v>41170</v>
      </c>
      <c r="AM13" s="171">
        <f t="shared" si="4"/>
        <v>5.4408549914986637E-3</v>
      </c>
      <c r="AN13" s="69">
        <f t="shared" si="5"/>
        <v>3</v>
      </c>
      <c r="AP13" s="151">
        <v>4.5023410761389826E-2</v>
      </c>
      <c r="AQ13" s="98">
        <v>0</v>
      </c>
      <c r="AS13" s="118"/>
      <c r="AT13" s="69">
        <v>0</v>
      </c>
      <c r="AV13" s="228">
        <f t="shared" si="6"/>
        <v>16</v>
      </c>
    </row>
    <row r="14" spans="1:1024" s="15" customFormat="1" ht="15" x14ac:dyDescent="0.25">
      <c r="A14" s="10">
        <v>206</v>
      </c>
      <c r="B14" s="18" t="s">
        <v>53</v>
      </c>
      <c r="C14" s="10" t="s">
        <v>54</v>
      </c>
      <c r="D14" s="12" t="s">
        <v>55</v>
      </c>
      <c r="E14" s="13" t="s">
        <v>56</v>
      </c>
      <c r="G14" s="40">
        <v>1</v>
      </c>
      <c r="H14" s="69">
        <v>3</v>
      </c>
      <c r="J14" s="22" t="s">
        <v>3</v>
      </c>
      <c r="K14" s="31">
        <v>3</v>
      </c>
      <c r="M14" s="22">
        <v>2.38</v>
      </c>
      <c r="N14" s="22">
        <v>5.38</v>
      </c>
      <c r="O14" s="40">
        <f t="shared" si="0"/>
        <v>0.44237918215613381</v>
      </c>
      <c r="P14" s="83">
        <v>0</v>
      </c>
      <c r="R14" s="22">
        <v>4</v>
      </c>
      <c r="S14" s="22">
        <v>4</v>
      </c>
      <c r="T14" s="232">
        <f t="shared" si="1"/>
        <v>1</v>
      </c>
      <c r="U14" s="69">
        <f t="shared" ref="U14:U22" si="7">IF(T14&gt;0,IF(T14&gt;0.5,2,IF(T14&gt;0.2,1,0)),"")</f>
        <v>2</v>
      </c>
      <c r="W14" s="10" t="s">
        <v>4</v>
      </c>
      <c r="X14" s="44">
        <v>0</v>
      </c>
      <c r="Z14" s="118">
        <v>40062.483769023063</v>
      </c>
      <c r="AA14" s="118">
        <v>139202.50123100492</v>
      </c>
      <c r="AB14" s="171">
        <f t="shared" si="2"/>
        <v>0.28780002812262578</v>
      </c>
      <c r="AC14" s="69">
        <f t="shared" si="3"/>
        <v>3</v>
      </c>
      <c r="AE14" s="104">
        <v>64526</v>
      </c>
      <c r="AF14" s="69">
        <v>-1</v>
      </c>
      <c r="AH14" s="104">
        <v>167</v>
      </c>
      <c r="AI14" s="69">
        <v>1</v>
      </c>
      <c r="AK14" s="104">
        <v>722</v>
      </c>
      <c r="AL14" s="104">
        <v>61590</v>
      </c>
      <c r="AM14" s="171">
        <f t="shared" si="4"/>
        <v>1.17226822536126E-2</v>
      </c>
      <c r="AN14" s="69">
        <f t="shared" si="5"/>
        <v>3</v>
      </c>
      <c r="AP14" s="151">
        <v>-2.8003499888343719E-2</v>
      </c>
      <c r="AQ14" s="98">
        <v>1</v>
      </c>
      <c r="AS14" s="118"/>
      <c r="AT14" s="69">
        <v>0</v>
      </c>
      <c r="AV14" s="228">
        <f t="shared" si="6"/>
        <v>16</v>
      </c>
      <c r="AMG14" s="20"/>
      <c r="AMH14" s="20"/>
      <c r="AMI14" s="20"/>
      <c r="AMJ14" s="20"/>
    </row>
    <row r="15" spans="1:1024" s="15" customFormat="1" ht="15" x14ac:dyDescent="0.25">
      <c r="A15" s="10">
        <v>206</v>
      </c>
      <c r="B15" s="186" t="s">
        <v>59</v>
      </c>
      <c r="C15" s="10" t="s">
        <v>60</v>
      </c>
      <c r="D15" s="12" t="s">
        <v>55</v>
      </c>
      <c r="E15" s="13" t="s">
        <v>56</v>
      </c>
      <c r="G15" s="40">
        <v>1</v>
      </c>
      <c r="H15" s="69">
        <v>3</v>
      </c>
      <c r="J15" s="22" t="s">
        <v>3</v>
      </c>
      <c r="K15" s="31">
        <v>3</v>
      </c>
      <c r="M15" s="22">
        <v>28</v>
      </c>
      <c r="N15" s="22">
        <v>30</v>
      </c>
      <c r="O15" s="40">
        <f t="shared" si="0"/>
        <v>0.93333333333333335</v>
      </c>
      <c r="P15" s="83">
        <v>2</v>
      </c>
      <c r="R15" s="22">
        <v>17</v>
      </c>
      <c r="S15" s="22">
        <v>28</v>
      </c>
      <c r="T15" s="232">
        <f t="shared" si="1"/>
        <v>0.6071428571428571</v>
      </c>
      <c r="U15" s="69">
        <f t="shared" si="7"/>
        <v>2</v>
      </c>
      <c r="W15" s="10" t="s">
        <v>4</v>
      </c>
      <c r="X15" s="44">
        <v>0</v>
      </c>
      <c r="Z15" s="122">
        <v>105713.28532139078</v>
      </c>
      <c r="AA15" s="122">
        <v>365565.93067850679</v>
      </c>
      <c r="AB15" s="171">
        <f t="shared" si="2"/>
        <v>0.28917707163023143</v>
      </c>
      <c r="AC15" s="69">
        <f t="shared" si="3"/>
        <v>3</v>
      </c>
      <c r="AE15" s="104">
        <v>124626</v>
      </c>
      <c r="AF15" s="69">
        <v>0</v>
      </c>
      <c r="AH15" s="104">
        <v>264</v>
      </c>
      <c r="AI15" s="69">
        <v>3</v>
      </c>
      <c r="AK15" s="104">
        <v>105071</v>
      </c>
      <c r="AL15" s="104">
        <v>105837</v>
      </c>
      <c r="AM15" s="171">
        <f t="shared" si="4"/>
        <v>0.99276245547398356</v>
      </c>
      <c r="AN15" s="69">
        <f t="shared" si="5"/>
        <v>0</v>
      </c>
      <c r="AP15" s="151">
        <v>1.1386038072735971E-4</v>
      </c>
      <c r="AQ15" s="98">
        <v>0</v>
      </c>
      <c r="AS15" s="118"/>
      <c r="AT15" s="69">
        <v>0</v>
      </c>
      <c r="AV15" s="228">
        <f t="shared" si="6"/>
        <v>16</v>
      </c>
    </row>
    <row r="16" spans="1:1024" s="15" customFormat="1" ht="15" x14ac:dyDescent="0.25">
      <c r="A16" s="18">
        <v>206</v>
      </c>
      <c r="B16" s="18" t="s">
        <v>65</v>
      </c>
      <c r="C16" s="10" t="s">
        <v>66</v>
      </c>
      <c r="D16" s="12" t="s">
        <v>55</v>
      </c>
      <c r="E16" s="13" t="s">
        <v>56</v>
      </c>
      <c r="G16" s="40">
        <v>1</v>
      </c>
      <c r="H16" s="69">
        <v>3</v>
      </c>
      <c r="J16" s="22" t="s">
        <v>58</v>
      </c>
      <c r="K16" s="31">
        <v>3</v>
      </c>
      <c r="M16" s="22">
        <v>9</v>
      </c>
      <c r="N16" s="22">
        <v>9</v>
      </c>
      <c r="O16" s="40">
        <f t="shared" si="0"/>
        <v>1</v>
      </c>
      <c r="P16" s="83">
        <v>2</v>
      </c>
      <c r="R16" s="22">
        <v>6</v>
      </c>
      <c r="S16" s="22">
        <v>9</v>
      </c>
      <c r="T16" s="232">
        <f t="shared" si="1"/>
        <v>0.66666666666666663</v>
      </c>
      <c r="U16" s="69">
        <f t="shared" si="7"/>
        <v>2</v>
      </c>
      <c r="W16" s="10" t="s">
        <v>58</v>
      </c>
      <c r="X16" s="44">
        <v>1</v>
      </c>
      <c r="Z16" s="118">
        <v>10225.9306757132</v>
      </c>
      <c r="AA16" s="118">
        <v>139969.81732431226</v>
      </c>
      <c r="AB16" s="171">
        <f t="shared" si="2"/>
        <v>7.3058112607374187E-2</v>
      </c>
      <c r="AC16" s="69">
        <f t="shared" si="3"/>
        <v>2</v>
      </c>
      <c r="AE16" s="104">
        <v>55549</v>
      </c>
      <c r="AF16" s="69">
        <v>-1</v>
      </c>
      <c r="AH16" s="104">
        <v>182</v>
      </c>
      <c r="AI16" s="69">
        <v>2</v>
      </c>
      <c r="AK16" s="104">
        <v>19476</v>
      </c>
      <c r="AL16" s="104">
        <v>45144</v>
      </c>
      <c r="AM16" s="171">
        <f t="shared" si="4"/>
        <v>0.4314194577352472</v>
      </c>
      <c r="AN16" s="69">
        <f t="shared" si="5"/>
        <v>0</v>
      </c>
      <c r="AP16" s="151">
        <v>-3.4067130963007952E-2</v>
      </c>
      <c r="AQ16" s="98">
        <v>1</v>
      </c>
      <c r="AS16" s="118"/>
      <c r="AT16" s="69">
        <v>0</v>
      </c>
      <c r="AV16" s="228">
        <f t="shared" si="6"/>
        <v>16</v>
      </c>
    </row>
    <row r="17" spans="1:1024" s="15" customFormat="1" ht="15" x14ac:dyDescent="0.25">
      <c r="A17" s="10">
        <v>206</v>
      </c>
      <c r="B17" s="10" t="s">
        <v>79</v>
      </c>
      <c r="C17" s="10" t="s">
        <v>80</v>
      </c>
      <c r="D17" s="12" t="s">
        <v>55</v>
      </c>
      <c r="E17" s="13" t="s">
        <v>56</v>
      </c>
      <c r="G17" s="40">
        <v>-0.2</v>
      </c>
      <c r="H17" s="69">
        <v>-1</v>
      </c>
      <c r="J17" s="22" t="s">
        <v>3</v>
      </c>
      <c r="K17" s="31">
        <v>3</v>
      </c>
      <c r="M17" s="22">
        <v>28</v>
      </c>
      <c r="N17" s="22">
        <v>31</v>
      </c>
      <c r="O17" s="40">
        <f t="shared" si="0"/>
        <v>0.90322580645161288</v>
      </c>
      <c r="P17" s="83">
        <v>2</v>
      </c>
      <c r="R17" s="22">
        <v>30</v>
      </c>
      <c r="S17" s="22">
        <v>40</v>
      </c>
      <c r="T17" s="232">
        <f t="shared" si="1"/>
        <v>0.75</v>
      </c>
      <c r="U17" s="69">
        <f t="shared" si="7"/>
        <v>2</v>
      </c>
      <c r="W17" s="10" t="s">
        <v>3</v>
      </c>
      <c r="X17" s="44">
        <v>1</v>
      </c>
      <c r="Z17" s="118">
        <v>753323.85014957283</v>
      </c>
      <c r="AA17" s="118">
        <v>1508593.422848878</v>
      </c>
      <c r="AB17" s="171">
        <f t="shared" si="2"/>
        <v>0.49935512029939189</v>
      </c>
      <c r="AC17" s="69">
        <f t="shared" si="3"/>
        <v>3</v>
      </c>
      <c r="AE17" s="104">
        <v>561868</v>
      </c>
      <c r="AF17" s="69">
        <v>3</v>
      </c>
      <c r="AH17" s="104">
        <v>283</v>
      </c>
      <c r="AI17" s="69">
        <v>3</v>
      </c>
      <c r="AK17" s="104">
        <v>22030</v>
      </c>
      <c r="AL17" s="104">
        <v>542512</v>
      </c>
      <c r="AM17" s="171">
        <f t="shared" si="4"/>
        <v>4.0607396702745747E-2</v>
      </c>
      <c r="AN17" s="69">
        <f t="shared" si="5"/>
        <v>3</v>
      </c>
      <c r="AP17" s="151">
        <v>2.2606490647507638E-3</v>
      </c>
      <c r="AQ17" s="98">
        <v>0</v>
      </c>
      <c r="AS17" s="118"/>
      <c r="AT17" s="69">
        <v>0</v>
      </c>
      <c r="AV17" s="228">
        <f t="shared" si="6"/>
        <v>16</v>
      </c>
    </row>
    <row r="18" spans="1:1024" s="15" customFormat="1" ht="15" x14ac:dyDescent="0.25">
      <c r="A18" s="10">
        <v>206</v>
      </c>
      <c r="B18" s="10" t="s">
        <v>97</v>
      </c>
      <c r="C18" s="10" t="s">
        <v>98</v>
      </c>
      <c r="D18" s="12" t="s">
        <v>55</v>
      </c>
      <c r="E18" s="13" t="s">
        <v>56</v>
      </c>
      <c r="G18" s="40">
        <v>1</v>
      </c>
      <c r="H18" s="69">
        <v>3</v>
      </c>
      <c r="J18" s="22" t="s">
        <v>3</v>
      </c>
      <c r="K18" s="31">
        <v>3</v>
      </c>
      <c r="M18" s="22">
        <v>22</v>
      </c>
      <c r="N18" s="22">
        <v>22</v>
      </c>
      <c r="O18" s="40">
        <f t="shared" si="0"/>
        <v>1</v>
      </c>
      <c r="P18" s="83">
        <v>2</v>
      </c>
      <c r="R18" s="22">
        <v>13</v>
      </c>
      <c r="S18" s="22">
        <v>22</v>
      </c>
      <c r="T18" s="232">
        <f t="shared" si="1"/>
        <v>0.59090909090909094</v>
      </c>
      <c r="U18" s="69">
        <f t="shared" si="7"/>
        <v>2</v>
      </c>
      <c r="W18" s="10" t="s">
        <v>4</v>
      </c>
      <c r="X18" s="44">
        <v>0</v>
      </c>
      <c r="Z18" s="118">
        <v>146395.88686716848</v>
      </c>
      <c r="AA18" s="118">
        <v>542640.08013301215</v>
      </c>
      <c r="AB18" s="171">
        <f t="shared" si="2"/>
        <v>0.26978450768193141</v>
      </c>
      <c r="AC18" s="69">
        <f t="shared" si="3"/>
        <v>3</v>
      </c>
      <c r="AE18" s="104">
        <v>235910</v>
      </c>
      <c r="AF18" s="69">
        <v>1</v>
      </c>
      <c r="AH18" s="104">
        <v>253</v>
      </c>
      <c r="AI18" s="69">
        <v>3</v>
      </c>
      <c r="AK18" s="104">
        <v>158682</v>
      </c>
      <c r="AL18" s="104">
        <v>225325</v>
      </c>
      <c r="AM18" s="171">
        <f t="shared" si="4"/>
        <v>0.70423610340619103</v>
      </c>
      <c r="AN18" s="69">
        <f t="shared" si="5"/>
        <v>0</v>
      </c>
      <c r="AP18" s="151">
        <v>1.7926899493159842E-2</v>
      </c>
      <c r="AQ18" s="98">
        <v>0</v>
      </c>
      <c r="AS18" s="118"/>
      <c r="AT18" s="69">
        <v>0</v>
      </c>
      <c r="AV18" s="228">
        <f t="shared" si="6"/>
        <v>16</v>
      </c>
    </row>
    <row r="19" spans="1:1024" s="15" customFormat="1" ht="15" x14ac:dyDescent="0.25">
      <c r="A19" s="10">
        <v>206</v>
      </c>
      <c r="B19" s="18" t="s">
        <v>63</v>
      </c>
      <c r="C19" s="10" t="s">
        <v>64</v>
      </c>
      <c r="D19" s="12" t="s">
        <v>55</v>
      </c>
      <c r="E19" s="13" t="s">
        <v>56</v>
      </c>
      <c r="G19" s="175">
        <v>1</v>
      </c>
      <c r="H19" s="69">
        <v>3</v>
      </c>
      <c r="J19" s="22" t="s">
        <v>3</v>
      </c>
      <c r="K19" s="31">
        <v>3</v>
      </c>
      <c r="M19" s="22">
        <v>13</v>
      </c>
      <c r="N19" s="22">
        <v>14</v>
      </c>
      <c r="O19" s="40">
        <f t="shared" si="0"/>
        <v>0.9285714285714286</v>
      </c>
      <c r="P19" s="83">
        <v>2</v>
      </c>
      <c r="R19" s="22">
        <v>8</v>
      </c>
      <c r="S19" s="4">
        <v>13</v>
      </c>
      <c r="T19" s="232">
        <f t="shared" si="1"/>
        <v>0.61538461538461542</v>
      </c>
      <c r="U19" s="69">
        <f t="shared" si="7"/>
        <v>2</v>
      </c>
      <c r="W19" s="57" t="s">
        <v>3</v>
      </c>
      <c r="X19" s="65">
        <v>1</v>
      </c>
      <c r="Z19" s="118">
        <v>19932.290887311479</v>
      </c>
      <c r="AA19" s="118">
        <v>227538.55811274689</v>
      </c>
      <c r="AB19" s="171">
        <f t="shared" si="2"/>
        <v>8.759961851140366E-2</v>
      </c>
      <c r="AC19" s="69">
        <f t="shared" si="3"/>
        <v>2</v>
      </c>
      <c r="AE19" s="104">
        <v>90507</v>
      </c>
      <c r="AF19" s="69">
        <v>0</v>
      </c>
      <c r="AH19" s="104">
        <v>199</v>
      </c>
      <c r="AI19" s="69">
        <v>2</v>
      </c>
      <c r="AK19" s="104">
        <v>75762</v>
      </c>
      <c r="AL19" s="104">
        <v>75917</v>
      </c>
      <c r="AM19" s="171">
        <f t="shared" si="4"/>
        <v>0.99795829656071766</v>
      </c>
      <c r="AN19" s="69">
        <f t="shared" si="5"/>
        <v>0</v>
      </c>
      <c r="AP19" s="151">
        <v>5.863866601933676E-2</v>
      </c>
      <c r="AQ19" s="98">
        <v>0</v>
      </c>
      <c r="AS19" s="118"/>
      <c r="AT19" s="69">
        <v>0</v>
      </c>
      <c r="AV19" s="228">
        <f t="shared" si="6"/>
        <v>15</v>
      </c>
    </row>
    <row r="20" spans="1:1024" s="15" customFormat="1" ht="15" x14ac:dyDescent="0.25">
      <c r="A20" s="56">
        <v>206</v>
      </c>
      <c r="B20" s="56" t="s">
        <v>149</v>
      </c>
      <c r="C20" s="276" t="s">
        <v>68</v>
      </c>
      <c r="D20" s="12" t="s">
        <v>55</v>
      </c>
      <c r="E20" s="13" t="s">
        <v>56</v>
      </c>
      <c r="F20" s="19"/>
      <c r="G20" s="176">
        <v>1</v>
      </c>
      <c r="H20" s="78">
        <v>3</v>
      </c>
      <c r="I20" s="19"/>
      <c r="J20" s="61" t="s">
        <v>3</v>
      </c>
      <c r="K20" s="63">
        <v>3</v>
      </c>
      <c r="L20" s="19"/>
      <c r="M20" s="251">
        <v>6</v>
      </c>
      <c r="N20" s="251">
        <v>5</v>
      </c>
      <c r="O20" s="252">
        <f t="shared" si="0"/>
        <v>1.2</v>
      </c>
      <c r="P20" s="253"/>
      <c r="Q20" s="19"/>
      <c r="R20" s="61">
        <v>3</v>
      </c>
      <c r="S20" s="61">
        <v>6</v>
      </c>
      <c r="T20" s="236">
        <f t="shared" si="1"/>
        <v>0.5</v>
      </c>
      <c r="U20" s="78">
        <f t="shared" si="7"/>
        <v>1</v>
      </c>
      <c r="V20" s="19"/>
      <c r="W20" s="273" t="s">
        <v>3</v>
      </c>
      <c r="X20" s="274">
        <v>1</v>
      </c>
      <c r="Y20" s="19"/>
      <c r="Z20" s="124">
        <v>14353.923592648614</v>
      </c>
      <c r="AA20" s="124">
        <v>120898.32040736041</v>
      </c>
      <c r="AB20" s="229">
        <f t="shared" si="2"/>
        <v>0.11872723743625087</v>
      </c>
      <c r="AC20" s="129">
        <f t="shared" si="3"/>
        <v>3</v>
      </c>
      <c r="AD20" s="19"/>
      <c r="AE20" s="111">
        <v>47841</v>
      </c>
      <c r="AF20" s="78">
        <v>-1</v>
      </c>
      <c r="AG20" s="19"/>
      <c r="AH20" s="107">
        <v>264</v>
      </c>
      <c r="AI20" s="80">
        <v>3</v>
      </c>
      <c r="AJ20" s="50"/>
      <c r="AK20" s="116">
        <v>9283</v>
      </c>
      <c r="AL20" s="123">
        <v>39988</v>
      </c>
      <c r="AM20" s="229">
        <f t="shared" si="4"/>
        <v>0.23214464339301791</v>
      </c>
      <c r="AN20" s="72">
        <f t="shared" si="5"/>
        <v>1</v>
      </c>
      <c r="AO20" s="50"/>
      <c r="AP20" s="148">
        <v>7.69138029931411E-2</v>
      </c>
      <c r="AQ20" s="101">
        <v>0</v>
      </c>
      <c r="AR20" s="50"/>
      <c r="AS20" s="262"/>
      <c r="AT20" s="69">
        <v>0</v>
      </c>
      <c r="AV20" s="228">
        <f t="shared" si="6"/>
        <v>15</v>
      </c>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c r="IQ20" s="19"/>
      <c r="IR20" s="19"/>
      <c r="IS20" s="19"/>
      <c r="IT20" s="19"/>
      <c r="IU20" s="19"/>
      <c r="IV20" s="19"/>
      <c r="IW20" s="19"/>
      <c r="IX20" s="19"/>
      <c r="IY20" s="19"/>
      <c r="IZ20" s="19"/>
      <c r="JA20" s="19"/>
      <c r="JB20" s="19"/>
      <c r="JC20" s="19"/>
      <c r="JD20" s="19"/>
      <c r="JE20" s="19"/>
      <c r="JF20" s="19"/>
      <c r="JG20" s="19"/>
      <c r="JH20" s="19"/>
      <c r="JI20" s="19"/>
      <c r="JJ20" s="19"/>
      <c r="JK20" s="19"/>
      <c r="JL20" s="19"/>
      <c r="JM20" s="19"/>
      <c r="JN20" s="19"/>
      <c r="JO20" s="19"/>
      <c r="JP20" s="19"/>
      <c r="JQ20" s="19"/>
      <c r="JR20" s="19"/>
      <c r="JS20" s="19"/>
      <c r="JT20" s="19"/>
      <c r="JU20" s="19"/>
      <c r="JV20" s="19"/>
      <c r="JW20" s="19"/>
      <c r="JX20" s="19"/>
      <c r="JY20" s="19"/>
      <c r="JZ20" s="19"/>
      <c r="KA20" s="19"/>
      <c r="KB20" s="19"/>
      <c r="KC20" s="19"/>
      <c r="KD20" s="19"/>
      <c r="KE20" s="19"/>
      <c r="KF20" s="19"/>
      <c r="KG20" s="19"/>
      <c r="KH20" s="19"/>
      <c r="KI20" s="19"/>
      <c r="KJ20" s="19"/>
      <c r="KK20" s="19"/>
      <c r="KL20" s="19"/>
      <c r="KM20" s="19"/>
      <c r="KN20" s="19"/>
      <c r="KO20" s="19"/>
      <c r="KP20" s="19"/>
      <c r="KQ20" s="19"/>
      <c r="KR20" s="19"/>
      <c r="KS20" s="19"/>
      <c r="KT20" s="19"/>
      <c r="KU20" s="19"/>
      <c r="KV20" s="19"/>
      <c r="KW20" s="19"/>
      <c r="KX20" s="19"/>
      <c r="KY20" s="19"/>
      <c r="KZ20" s="19"/>
      <c r="LA20" s="19"/>
      <c r="LB20" s="19"/>
      <c r="LC20" s="19"/>
      <c r="LD20" s="19"/>
      <c r="LE20" s="19"/>
      <c r="LF20" s="19"/>
      <c r="LG20" s="19"/>
      <c r="LH20" s="19"/>
      <c r="LI20" s="19"/>
      <c r="LJ20" s="19"/>
      <c r="LK20" s="19"/>
      <c r="LL20" s="19"/>
      <c r="LM20" s="19"/>
      <c r="LN20" s="19"/>
      <c r="LO20" s="19"/>
      <c r="LP20" s="19"/>
      <c r="LQ20" s="19"/>
      <c r="LR20" s="19"/>
      <c r="LS20" s="19"/>
      <c r="LT20" s="19"/>
      <c r="LU20" s="19"/>
      <c r="LV20" s="19"/>
      <c r="LW20" s="19"/>
      <c r="LX20" s="19"/>
      <c r="LY20" s="19"/>
      <c r="LZ20" s="19"/>
      <c r="MA20" s="19"/>
      <c r="MB20" s="19"/>
      <c r="MC20" s="19"/>
      <c r="MD20" s="19"/>
      <c r="ME20" s="19"/>
      <c r="MF20" s="19"/>
      <c r="MG20" s="19"/>
      <c r="MH20" s="19"/>
      <c r="MI20" s="19"/>
      <c r="MJ20" s="19"/>
      <c r="MK20" s="19"/>
      <c r="ML20" s="19"/>
      <c r="MM20" s="19"/>
      <c r="MN20" s="19"/>
      <c r="MO20" s="19"/>
      <c r="MP20" s="19"/>
      <c r="MQ20" s="19"/>
      <c r="MR20" s="19"/>
      <c r="MS20" s="19"/>
      <c r="MT20" s="19"/>
      <c r="MU20" s="19"/>
      <c r="MV20" s="19"/>
      <c r="MW20" s="19"/>
      <c r="MX20" s="19"/>
      <c r="MY20" s="19"/>
      <c r="MZ20" s="19"/>
      <c r="NA20" s="19"/>
      <c r="NB20" s="19"/>
      <c r="NC20" s="19"/>
      <c r="ND20" s="19"/>
      <c r="NE20" s="19"/>
      <c r="NF20" s="19"/>
      <c r="NG20" s="19"/>
      <c r="NH20" s="19"/>
      <c r="NI20" s="19"/>
      <c r="NJ20" s="19"/>
      <c r="NK20" s="19"/>
      <c r="NL20" s="19"/>
      <c r="NM20" s="19"/>
      <c r="NN20" s="19"/>
      <c r="NO20" s="19"/>
      <c r="NP20" s="19"/>
      <c r="NQ20" s="19"/>
      <c r="NR20" s="19"/>
      <c r="NS20" s="19"/>
      <c r="NT20" s="19"/>
      <c r="NU20" s="19"/>
      <c r="NV20" s="19"/>
      <c r="NW20" s="19"/>
      <c r="NX20" s="19"/>
      <c r="NY20" s="19"/>
      <c r="NZ20" s="19"/>
      <c r="OA20" s="19"/>
      <c r="OB20" s="19"/>
      <c r="OC20" s="19"/>
      <c r="OD20" s="19"/>
      <c r="OE20" s="19"/>
      <c r="OF20" s="19"/>
      <c r="OG20" s="19"/>
      <c r="OH20" s="19"/>
      <c r="OI20" s="19"/>
      <c r="OJ20" s="19"/>
      <c r="OK20" s="19"/>
      <c r="OL20" s="19"/>
      <c r="OM20" s="19"/>
      <c r="ON20" s="19"/>
      <c r="OO20" s="19"/>
      <c r="OP20" s="19"/>
      <c r="OQ20" s="19"/>
      <c r="OR20" s="19"/>
      <c r="OS20" s="19"/>
      <c r="OT20" s="19"/>
      <c r="OU20" s="19"/>
      <c r="OV20" s="19"/>
      <c r="OW20" s="19"/>
      <c r="OX20" s="19"/>
      <c r="OY20" s="19"/>
      <c r="OZ20" s="19"/>
      <c r="PA20" s="19"/>
      <c r="PB20" s="19"/>
      <c r="PC20" s="19"/>
      <c r="PD20" s="19"/>
      <c r="PE20" s="19"/>
      <c r="PF20" s="19"/>
      <c r="PG20" s="19"/>
      <c r="PH20" s="19"/>
      <c r="PI20" s="19"/>
      <c r="PJ20" s="19"/>
      <c r="PK20" s="19"/>
      <c r="PL20" s="19"/>
      <c r="PM20" s="19"/>
      <c r="PN20" s="19"/>
      <c r="PO20" s="19"/>
      <c r="PP20" s="19"/>
      <c r="PQ20" s="19"/>
      <c r="PR20" s="19"/>
      <c r="PS20" s="19"/>
      <c r="PT20" s="19"/>
      <c r="PU20" s="19"/>
      <c r="PV20" s="19"/>
      <c r="PW20" s="19"/>
      <c r="PX20" s="19"/>
      <c r="PY20" s="19"/>
      <c r="PZ20" s="19"/>
      <c r="QA20" s="19"/>
      <c r="QB20" s="19"/>
      <c r="QC20" s="19"/>
      <c r="QD20" s="19"/>
      <c r="QE20" s="19"/>
      <c r="QF20" s="19"/>
      <c r="QG20" s="19"/>
      <c r="QH20" s="19"/>
      <c r="QI20" s="19"/>
      <c r="QJ20" s="19"/>
      <c r="QK20" s="19"/>
      <c r="QL20" s="19"/>
      <c r="QM20" s="19"/>
      <c r="QN20" s="19"/>
      <c r="QO20" s="19"/>
      <c r="QP20" s="19"/>
      <c r="QQ20" s="19"/>
      <c r="QR20" s="19"/>
      <c r="QS20" s="19"/>
      <c r="QT20" s="19"/>
      <c r="QU20" s="19"/>
      <c r="QV20" s="19"/>
      <c r="QW20" s="19"/>
      <c r="QX20" s="19"/>
      <c r="QY20" s="19"/>
      <c r="QZ20" s="19"/>
      <c r="RA20" s="19"/>
      <c r="RB20" s="19"/>
      <c r="RC20" s="19"/>
      <c r="RD20" s="19"/>
      <c r="RE20" s="19"/>
      <c r="RF20" s="19"/>
      <c r="RG20" s="19"/>
      <c r="RH20" s="19"/>
      <c r="RI20" s="19"/>
      <c r="RJ20" s="19"/>
      <c r="RK20" s="19"/>
      <c r="RL20" s="19"/>
      <c r="RM20" s="19"/>
      <c r="RN20" s="19"/>
      <c r="RO20" s="19"/>
      <c r="RP20" s="19"/>
      <c r="RQ20" s="19"/>
      <c r="RR20" s="19"/>
      <c r="RS20" s="19"/>
      <c r="RT20" s="19"/>
      <c r="RU20" s="19"/>
      <c r="RV20" s="19"/>
      <c r="RW20" s="19"/>
      <c r="RX20" s="19"/>
      <c r="RY20" s="19"/>
      <c r="RZ20" s="19"/>
      <c r="SA20" s="19"/>
      <c r="SB20" s="19"/>
      <c r="SC20" s="19"/>
      <c r="SD20" s="19"/>
      <c r="SE20" s="19"/>
      <c r="SF20" s="19"/>
      <c r="SG20" s="19"/>
      <c r="SH20" s="19"/>
      <c r="SI20" s="19"/>
      <c r="SJ20" s="19"/>
      <c r="SK20" s="19"/>
      <c r="SL20" s="19"/>
      <c r="SM20" s="19"/>
      <c r="SN20" s="19"/>
      <c r="SO20" s="19"/>
      <c r="SP20" s="19"/>
      <c r="SQ20" s="19"/>
      <c r="SR20" s="19"/>
      <c r="SS20" s="19"/>
      <c r="ST20" s="19"/>
      <c r="SU20" s="19"/>
      <c r="SV20" s="19"/>
      <c r="SW20" s="19"/>
      <c r="SX20" s="19"/>
      <c r="SY20" s="19"/>
      <c r="SZ20" s="19"/>
      <c r="TA20" s="19"/>
      <c r="TB20" s="19"/>
      <c r="TC20" s="19"/>
      <c r="TD20" s="19"/>
      <c r="TE20" s="19"/>
      <c r="TF20" s="19"/>
      <c r="TG20" s="19"/>
      <c r="TH20" s="19"/>
      <c r="TI20" s="19"/>
      <c r="TJ20" s="19"/>
      <c r="TK20" s="19"/>
      <c r="TL20" s="19"/>
      <c r="TM20" s="19"/>
      <c r="TN20" s="19"/>
      <c r="TO20" s="19"/>
      <c r="TP20" s="19"/>
      <c r="TQ20" s="19"/>
      <c r="TR20" s="19"/>
      <c r="TS20" s="19"/>
      <c r="TT20" s="19"/>
      <c r="TU20" s="19"/>
      <c r="TV20" s="19"/>
      <c r="TW20" s="19"/>
      <c r="TX20" s="19"/>
      <c r="TY20" s="19"/>
      <c r="TZ20" s="19"/>
      <c r="UA20" s="19"/>
      <c r="UB20" s="19"/>
      <c r="UC20" s="19"/>
      <c r="UD20" s="19"/>
      <c r="UE20" s="19"/>
      <c r="UF20" s="19"/>
      <c r="UG20" s="19"/>
      <c r="UH20" s="19"/>
      <c r="UI20" s="19"/>
      <c r="UJ20" s="19"/>
      <c r="UK20" s="19"/>
      <c r="UL20" s="19"/>
      <c r="UM20" s="19"/>
      <c r="UN20" s="19"/>
      <c r="UO20" s="19"/>
      <c r="UP20" s="19"/>
      <c r="UQ20" s="19"/>
      <c r="UR20" s="19"/>
      <c r="US20" s="19"/>
      <c r="UT20" s="19"/>
      <c r="UU20" s="19"/>
      <c r="UV20" s="19"/>
      <c r="UW20" s="19"/>
      <c r="UX20" s="19"/>
      <c r="UY20" s="19"/>
      <c r="UZ20" s="19"/>
      <c r="VA20" s="19"/>
      <c r="VB20" s="19"/>
      <c r="VC20" s="19"/>
      <c r="VD20" s="19"/>
      <c r="VE20" s="19"/>
      <c r="VF20" s="19"/>
      <c r="VG20" s="19"/>
      <c r="VH20" s="19"/>
      <c r="VI20" s="19"/>
      <c r="VJ20" s="19"/>
      <c r="VK20" s="19"/>
      <c r="VL20" s="19"/>
      <c r="VM20" s="19"/>
      <c r="VN20" s="19"/>
      <c r="VO20" s="19"/>
      <c r="VP20" s="19"/>
      <c r="VQ20" s="19"/>
      <c r="VR20" s="19"/>
      <c r="VS20" s="19"/>
      <c r="VT20" s="19"/>
      <c r="VU20" s="19"/>
      <c r="VV20" s="19"/>
      <c r="VW20" s="19"/>
      <c r="VX20" s="19"/>
      <c r="VY20" s="19"/>
      <c r="VZ20" s="19"/>
      <c r="WA20" s="19"/>
      <c r="WB20" s="19"/>
      <c r="WC20" s="19"/>
      <c r="WD20" s="19"/>
      <c r="WE20" s="19"/>
      <c r="WF20" s="19"/>
      <c r="WG20" s="19"/>
      <c r="WH20" s="19"/>
      <c r="WI20" s="19"/>
      <c r="WJ20" s="19"/>
      <c r="WK20" s="19"/>
      <c r="WL20" s="19"/>
      <c r="WM20" s="19"/>
      <c r="WN20" s="19"/>
      <c r="WO20" s="19"/>
      <c r="WP20" s="19"/>
      <c r="WQ20" s="19"/>
      <c r="WR20" s="19"/>
      <c r="WS20" s="19"/>
      <c r="WT20" s="19"/>
      <c r="WU20" s="19"/>
      <c r="WV20" s="19"/>
      <c r="WW20" s="19"/>
      <c r="WX20" s="19"/>
      <c r="WY20" s="19"/>
      <c r="WZ20" s="19"/>
      <c r="XA20" s="19"/>
      <c r="XB20" s="19"/>
      <c r="XC20" s="19"/>
      <c r="XD20" s="19"/>
      <c r="XE20" s="19"/>
      <c r="XF20" s="19"/>
      <c r="XG20" s="19"/>
      <c r="XH20" s="19"/>
      <c r="XI20" s="19"/>
      <c r="XJ20" s="19"/>
      <c r="XK20" s="19"/>
      <c r="XL20" s="19"/>
      <c r="XM20" s="19"/>
      <c r="XN20" s="19"/>
      <c r="XO20" s="19"/>
      <c r="XP20" s="19"/>
      <c r="XQ20" s="19"/>
      <c r="XR20" s="19"/>
      <c r="XS20" s="19"/>
      <c r="XT20" s="19"/>
      <c r="XU20" s="19"/>
      <c r="XV20" s="19"/>
      <c r="XW20" s="19"/>
      <c r="XX20" s="19"/>
      <c r="XY20" s="19"/>
      <c r="XZ20" s="19"/>
      <c r="YA20" s="19"/>
      <c r="YB20" s="19"/>
      <c r="YC20" s="19"/>
      <c r="YD20" s="19"/>
      <c r="YE20" s="19"/>
      <c r="YF20" s="19"/>
      <c r="YG20" s="19"/>
      <c r="YH20" s="19"/>
      <c r="YI20" s="19"/>
      <c r="YJ20" s="19"/>
      <c r="YK20" s="19"/>
      <c r="YL20" s="19"/>
      <c r="YM20" s="19"/>
      <c r="YN20" s="19"/>
      <c r="YO20" s="19"/>
      <c r="YP20" s="19"/>
      <c r="YQ20" s="19"/>
      <c r="YR20" s="19"/>
      <c r="YS20" s="19"/>
      <c r="YT20" s="19"/>
      <c r="YU20" s="19"/>
      <c r="YV20" s="19"/>
      <c r="YW20" s="19"/>
      <c r="YX20" s="19"/>
      <c r="YY20" s="19"/>
      <c r="YZ20" s="19"/>
      <c r="ZA20" s="19"/>
      <c r="ZB20" s="19"/>
      <c r="ZC20" s="19"/>
      <c r="ZD20" s="19"/>
      <c r="ZE20" s="19"/>
      <c r="ZF20" s="19"/>
      <c r="ZG20" s="19"/>
      <c r="ZH20" s="19"/>
      <c r="ZI20" s="19"/>
      <c r="ZJ20" s="19"/>
      <c r="ZK20" s="19"/>
      <c r="ZL20" s="19"/>
      <c r="ZM20" s="19"/>
      <c r="ZN20" s="19"/>
      <c r="ZO20" s="19"/>
      <c r="ZP20" s="19"/>
      <c r="ZQ20" s="19"/>
      <c r="ZR20" s="19"/>
      <c r="ZS20" s="19"/>
      <c r="ZT20" s="19"/>
      <c r="ZU20" s="19"/>
      <c r="ZV20" s="19"/>
      <c r="ZW20" s="19"/>
      <c r="ZX20" s="19"/>
      <c r="ZY20" s="19"/>
      <c r="ZZ20" s="19"/>
      <c r="AAA20" s="19"/>
      <c r="AAB20" s="19"/>
      <c r="AAC20" s="19"/>
      <c r="AAD20" s="19"/>
      <c r="AAE20" s="19"/>
      <c r="AAF20" s="19"/>
      <c r="AAG20" s="19"/>
      <c r="AAH20" s="19"/>
      <c r="AAI20" s="19"/>
      <c r="AAJ20" s="19"/>
      <c r="AAK20" s="19"/>
      <c r="AAL20" s="19"/>
      <c r="AAM20" s="19"/>
      <c r="AAN20" s="19"/>
      <c r="AAO20" s="19"/>
      <c r="AAP20" s="19"/>
      <c r="AAQ20" s="19"/>
      <c r="AAR20" s="19"/>
      <c r="AAS20" s="19"/>
      <c r="AAT20" s="19"/>
      <c r="AAU20" s="19"/>
      <c r="AAV20" s="19"/>
      <c r="AAW20" s="19"/>
      <c r="AAX20" s="19"/>
      <c r="AAY20" s="19"/>
      <c r="AAZ20" s="19"/>
      <c r="ABA20" s="19"/>
      <c r="ABB20" s="19"/>
      <c r="ABC20" s="19"/>
      <c r="ABD20" s="19"/>
      <c r="ABE20" s="19"/>
      <c r="ABF20" s="19"/>
      <c r="ABG20" s="19"/>
      <c r="ABH20" s="19"/>
      <c r="ABI20" s="19"/>
      <c r="ABJ20" s="19"/>
      <c r="ABK20" s="19"/>
      <c r="ABL20" s="19"/>
      <c r="ABM20" s="19"/>
      <c r="ABN20" s="19"/>
      <c r="ABO20" s="19"/>
      <c r="ABP20" s="19"/>
      <c r="ABQ20" s="19"/>
      <c r="ABR20" s="19"/>
      <c r="ABS20" s="19"/>
      <c r="ABT20" s="19"/>
      <c r="ABU20" s="19"/>
      <c r="ABV20" s="19"/>
      <c r="ABW20" s="19"/>
      <c r="ABX20" s="19"/>
      <c r="ABY20" s="19"/>
      <c r="ABZ20" s="19"/>
      <c r="ACA20" s="19"/>
      <c r="ACB20" s="19"/>
      <c r="ACC20" s="19"/>
      <c r="ACD20" s="19"/>
      <c r="ACE20" s="19"/>
      <c r="ACF20" s="19"/>
      <c r="ACG20" s="19"/>
      <c r="ACH20" s="19"/>
      <c r="ACI20" s="19"/>
      <c r="ACJ20" s="19"/>
      <c r="ACK20" s="19"/>
      <c r="ACL20" s="19"/>
      <c r="ACM20" s="19"/>
      <c r="ACN20" s="19"/>
      <c r="ACO20" s="19"/>
      <c r="ACP20" s="19"/>
      <c r="ACQ20" s="19"/>
      <c r="ACR20" s="19"/>
      <c r="ACS20" s="19"/>
      <c r="ACT20" s="19"/>
      <c r="ACU20" s="19"/>
      <c r="ACV20" s="19"/>
      <c r="ACW20" s="19"/>
      <c r="ACX20" s="19"/>
      <c r="ACY20" s="19"/>
      <c r="ACZ20" s="19"/>
      <c r="ADA20" s="19"/>
      <c r="ADB20" s="19"/>
      <c r="ADC20" s="19"/>
      <c r="ADD20" s="19"/>
      <c r="ADE20" s="19"/>
      <c r="ADF20" s="19"/>
      <c r="ADG20" s="19"/>
      <c r="ADH20" s="19"/>
      <c r="ADI20" s="19"/>
      <c r="ADJ20" s="19"/>
      <c r="ADK20" s="19"/>
      <c r="ADL20" s="19"/>
      <c r="ADM20" s="19"/>
      <c r="ADN20" s="19"/>
      <c r="ADO20" s="19"/>
      <c r="ADP20" s="19"/>
      <c r="ADQ20" s="19"/>
      <c r="ADR20" s="19"/>
      <c r="ADS20" s="19"/>
      <c r="ADT20" s="19"/>
      <c r="ADU20" s="19"/>
      <c r="ADV20" s="19"/>
      <c r="ADW20" s="19"/>
      <c r="ADX20" s="19"/>
      <c r="ADY20" s="19"/>
      <c r="ADZ20" s="19"/>
      <c r="AEA20" s="19"/>
      <c r="AEB20" s="19"/>
      <c r="AEC20" s="19"/>
      <c r="AED20" s="19"/>
      <c r="AEE20" s="19"/>
      <c r="AEF20" s="19"/>
      <c r="AEG20" s="19"/>
      <c r="AEH20" s="19"/>
      <c r="AEI20" s="19"/>
      <c r="AEJ20" s="19"/>
      <c r="AEK20" s="19"/>
      <c r="AEL20" s="19"/>
      <c r="AEM20" s="19"/>
      <c r="AEN20" s="19"/>
      <c r="AEO20" s="19"/>
      <c r="AEP20" s="19"/>
      <c r="AEQ20" s="19"/>
      <c r="AER20" s="19"/>
      <c r="AES20" s="19"/>
      <c r="AET20" s="19"/>
      <c r="AEU20" s="19"/>
      <c r="AEV20" s="19"/>
      <c r="AEW20" s="19"/>
      <c r="AEX20" s="19"/>
      <c r="AEY20" s="19"/>
      <c r="AEZ20" s="19"/>
      <c r="AFA20" s="19"/>
      <c r="AFB20" s="19"/>
      <c r="AFC20" s="19"/>
      <c r="AFD20" s="19"/>
      <c r="AFE20" s="19"/>
      <c r="AFF20" s="19"/>
      <c r="AFG20" s="19"/>
      <c r="AFH20" s="19"/>
      <c r="AFI20" s="19"/>
      <c r="AFJ20" s="19"/>
      <c r="AFK20" s="19"/>
      <c r="AFL20" s="19"/>
      <c r="AFM20" s="19"/>
      <c r="AFN20" s="19"/>
      <c r="AFO20" s="19"/>
      <c r="AFP20" s="19"/>
      <c r="AFQ20" s="19"/>
      <c r="AFR20" s="19"/>
      <c r="AFS20" s="19"/>
      <c r="AFT20" s="19"/>
      <c r="AFU20" s="19"/>
      <c r="AFV20" s="19"/>
      <c r="AFW20" s="19"/>
      <c r="AFX20" s="19"/>
      <c r="AFY20" s="19"/>
      <c r="AFZ20" s="19"/>
      <c r="AGA20" s="19"/>
      <c r="AGB20" s="19"/>
      <c r="AGC20" s="19"/>
      <c r="AGD20" s="19"/>
      <c r="AGE20" s="19"/>
      <c r="AGF20" s="19"/>
      <c r="AGG20" s="19"/>
      <c r="AGH20" s="19"/>
      <c r="AGI20" s="19"/>
      <c r="AGJ20" s="19"/>
      <c r="AGK20" s="19"/>
      <c r="AGL20" s="19"/>
      <c r="AGM20" s="19"/>
      <c r="AGN20" s="19"/>
      <c r="AGO20" s="19"/>
      <c r="AGP20" s="19"/>
      <c r="AGQ20" s="19"/>
      <c r="AGR20" s="19"/>
      <c r="AGS20" s="19"/>
      <c r="AGT20" s="19"/>
      <c r="AGU20" s="19"/>
      <c r="AGV20" s="19"/>
      <c r="AGW20" s="19"/>
      <c r="AGX20" s="19"/>
      <c r="AGY20" s="19"/>
      <c r="AGZ20" s="19"/>
      <c r="AHA20" s="19"/>
      <c r="AHB20" s="19"/>
      <c r="AHC20" s="19"/>
      <c r="AHD20" s="19"/>
      <c r="AHE20" s="19"/>
      <c r="AHF20" s="19"/>
      <c r="AHG20" s="19"/>
      <c r="AHH20" s="19"/>
      <c r="AHI20" s="19"/>
      <c r="AHJ20" s="19"/>
      <c r="AHK20" s="19"/>
      <c r="AHL20" s="19"/>
      <c r="AHM20" s="19"/>
      <c r="AHN20" s="19"/>
      <c r="AHO20" s="19"/>
      <c r="AHP20" s="19"/>
      <c r="AHQ20" s="19"/>
      <c r="AHR20" s="19"/>
      <c r="AHS20" s="19"/>
      <c r="AHT20" s="19"/>
      <c r="AHU20" s="19"/>
      <c r="AHV20" s="19"/>
      <c r="AHW20" s="19"/>
      <c r="AHX20" s="19"/>
      <c r="AHY20" s="19"/>
      <c r="AHZ20" s="19"/>
      <c r="AIA20" s="19"/>
      <c r="AIB20" s="19"/>
      <c r="AIC20" s="19"/>
      <c r="AID20" s="19"/>
      <c r="AIE20" s="19"/>
      <c r="AIF20" s="19"/>
      <c r="AIG20" s="19"/>
      <c r="AIH20" s="19"/>
      <c r="AII20" s="19"/>
      <c r="AIJ20" s="19"/>
      <c r="AIK20" s="19"/>
      <c r="AIL20" s="19"/>
      <c r="AIM20" s="19"/>
      <c r="AIN20" s="19"/>
      <c r="AIO20" s="19"/>
      <c r="AIP20" s="19"/>
      <c r="AIQ20" s="19"/>
      <c r="AIR20" s="19"/>
      <c r="AIS20" s="19"/>
      <c r="AIT20" s="19"/>
      <c r="AIU20" s="19"/>
      <c r="AIV20" s="19"/>
      <c r="AIW20" s="19"/>
      <c r="AIX20" s="19"/>
      <c r="AIY20" s="19"/>
      <c r="AIZ20" s="19"/>
      <c r="AJA20" s="19"/>
      <c r="AJB20" s="19"/>
      <c r="AJC20" s="19"/>
      <c r="AJD20" s="19"/>
      <c r="AJE20" s="19"/>
      <c r="AJF20" s="19"/>
      <c r="AJG20" s="19"/>
      <c r="AJH20" s="19"/>
      <c r="AJI20" s="19"/>
      <c r="AJJ20" s="19"/>
      <c r="AJK20" s="19"/>
      <c r="AJL20" s="19"/>
      <c r="AJM20" s="19"/>
      <c r="AJN20" s="19"/>
      <c r="AJO20" s="19"/>
      <c r="AJP20" s="19"/>
      <c r="AJQ20" s="19"/>
      <c r="AJR20" s="19"/>
      <c r="AJS20" s="19"/>
      <c r="AJT20" s="19"/>
      <c r="AJU20" s="19"/>
      <c r="AJV20" s="19"/>
      <c r="AJW20" s="19"/>
      <c r="AJX20" s="19"/>
      <c r="AJY20" s="19"/>
      <c r="AJZ20" s="19"/>
      <c r="AKA20" s="19"/>
      <c r="AKB20" s="19"/>
      <c r="AKC20" s="19"/>
      <c r="AKD20" s="19"/>
      <c r="AKE20" s="19"/>
      <c r="AKF20" s="19"/>
      <c r="AKG20" s="19"/>
      <c r="AKH20" s="19"/>
      <c r="AKI20" s="19"/>
      <c r="AKJ20" s="19"/>
      <c r="AKK20" s="19"/>
      <c r="AKL20" s="19"/>
      <c r="AKM20" s="19"/>
      <c r="AKN20" s="19"/>
      <c r="AKO20" s="19"/>
      <c r="AKP20" s="19"/>
      <c r="AKQ20" s="19"/>
      <c r="AKR20" s="19"/>
      <c r="AKS20" s="19"/>
      <c r="AKT20" s="19"/>
      <c r="AKU20" s="19"/>
      <c r="AKV20" s="19"/>
      <c r="AKW20" s="19"/>
      <c r="AKX20" s="19"/>
      <c r="AKY20" s="19"/>
      <c r="AKZ20" s="19"/>
      <c r="ALA20" s="19"/>
      <c r="ALB20" s="19"/>
      <c r="ALC20" s="19"/>
      <c r="ALD20" s="19"/>
      <c r="ALE20" s="19"/>
      <c r="ALF20" s="19"/>
      <c r="ALG20" s="19"/>
      <c r="ALH20" s="19"/>
      <c r="ALI20" s="19"/>
      <c r="ALJ20" s="19"/>
      <c r="ALK20" s="19"/>
      <c r="ALL20" s="19"/>
      <c r="ALM20" s="19"/>
      <c r="ALN20" s="19"/>
      <c r="ALO20" s="19"/>
      <c r="ALP20" s="19"/>
      <c r="ALQ20" s="19"/>
      <c r="ALR20" s="19"/>
      <c r="ALS20" s="19"/>
      <c r="ALT20" s="19"/>
      <c r="ALU20" s="19"/>
      <c r="ALV20" s="19"/>
      <c r="ALW20" s="19"/>
      <c r="ALX20" s="19"/>
      <c r="ALY20" s="19"/>
      <c r="ALZ20" s="19"/>
      <c r="AMA20" s="19"/>
      <c r="AMB20" s="19"/>
      <c r="AMC20" s="19"/>
      <c r="AMD20" s="19"/>
      <c r="AME20" s="19"/>
      <c r="AMF20" s="19"/>
    </row>
    <row r="21" spans="1:1024" s="24" customFormat="1" ht="15" x14ac:dyDescent="0.25">
      <c r="A21" s="10">
        <v>206</v>
      </c>
      <c r="B21" s="10" t="s">
        <v>74</v>
      </c>
      <c r="C21" s="10" t="s">
        <v>75</v>
      </c>
      <c r="D21" s="12" t="s">
        <v>55</v>
      </c>
      <c r="E21" s="13" t="s">
        <v>56</v>
      </c>
      <c r="F21" s="15"/>
      <c r="G21" s="198">
        <v>0.78947368421052633</v>
      </c>
      <c r="H21" s="190">
        <v>3</v>
      </c>
      <c r="I21" s="15"/>
      <c r="J21" s="22" t="s">
        <v>76</v>
      </c>
      <c r="K21" s="31">
        <v>3</v>
      </c>
      <c r="L21" s="15"/>
      <c r="M21" s="22">
        <v>24</v>
      </c>
      <c r="N21" s="22">
        <v>44</v>
      </c>
      <c r="O21" s="40">
        <f t="shared" si="0"/>
        <v>0.54545454545454541</v>
      </c>
      <c r="P21" s="83">
        <v>0</v>
      </c>
      <c r="Q21" s="15"/>
      <c r="R21" s="22">
        <v>26</v>
      </c>
      <c r="S21" s="22">
        <v>43</v>
      </c>
      <c r="T21" s="232">
        <f t="shared" si="1"/>
        <v>0.60465116279069764</v>
      </c>
      <c r="U21" s="69">
        <f t="shared" si="7"/>
        <v>2</v>
      </c>
      <c r="V21" s="15"/>
      <c r="W21" s="57" t="s">
        <v>76</v>
      </c>
      <c r="X21" s="65">
        <v>1</v>
      </c>
      <c r="Y21" s="15"/>
      <c r="Z21" s="118">
        <v>207502.86713764886</v>
      </c>
      <c r="AA21" s="118">
        <v>1284584.3818616872</v>
      </c>
      <c r="AB21" s="171">
        <f t="shared" si="2"/>
        <v>0.16153307643124604</v>
      </c>
      <c r="AC21" s="69">
        <f t="shared" si="3"/>
        <v>3</v>
      </c>
      <c r="AD21" s="15"/>
      <c r="AE21" s="104">
        <v>410685</v>
      </c>
      <c r="AF21" s="69">
        <v>2</v>
      </c>
      <c r="AG21" s="15"/>
      <c r="AH21" s="104">
        <v>298</v>
      </c>
      <c r="AI21" s="69">
        <v>3</v>
      </c>
      <c r="AJ21" s="15"/>
      <c r="AK21" s="104">
        <v>385395</v>
      </c>
      <c r="AL21" s="104">
        <v>397981</v>
      </c>
      <c r="AM21" s="171">
        <f t="shared" si="4"/>
        <v>0.96837537470381752</v>
      </c>
      <c r="AN21" s="69">
        <f t="shared" si="5"/>
        <v>0</v>
      </c>
      <c r="AO21" s="15"/>
      <c r="AP21" s="151">
        <v>-7.8057888238172168E-3</v>
      </c>
      <c r="AQ21" s="98">
        <v>1</v>
      </c>
      <c r="AR21" s="15"/>
      <c r="AS21" s="118" t="s">
        <v>153</v>
      </c>
      <c r="AT21" s="69">
        <v>-1</v>
      </c>
      <c r="AU21" s="15"/>
      <c r="AV21" s="228">
        <f t="shared" si="6"/>
        <v>15</v>
      </c>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c r="IB21" s="15"/>
      <c r="IC21" s="15"/>
      <c r="ID21" s="15"/>
      <c r="IE21" s="15"/>
      <c r="IF21" s="15"/>
      <c r="IG21" s="15"/>
      <c r="IH21" s="15"/>
      <c r="II21" s="15"/>
      <c r="IJ21" s="15"/>
      <c r="IK21" s="15"/>
      <c r="IL21" s="15"/>
      <c r="IM21" s="15"/>
      <c r="IN21" s="15"/>
      <c r="IO21" s="15"/>
      <c r="IP21" s="15"/>
      <c r="IQ21" s="15"/>
      <c r="IR21" s="15"/>
      <c r="IS21" s="15"/>
      <c r="IT21" s="15"/>
      <c r="IU21" s="15"/>
      <c r="IV21" s="15"/>
      <c r="IW21" s="15"/>
      <c r="IX21" s="15"/>
      <c r="IY21" s="15"/>
      <c r="IZ21" s="15"/>
      <c r="JA21" s="15"/>
      <c r="JB21" s="15"/>
      <c r="JC21" s="15"/>
      <c r="JD21" s="15"/>
      <c r="JE21" s="15"/>
      <c r="JF21" s="15"/>
      <c r="JG21" s="15"/>
      <c r="JH21" s="15"/>
      <c r="JI21" s="15"/>
      <c r="JJ21" s="15"/>
      <c r="JK21" s="15"/>
      <c r="JL21" s="15"/>
      <c r="JM21" s="15"/>
      <c r="JN21" s="15"/>
      <c r="JO21" s="15"/>
      <c r="JP21" s="15"/>
      <c r="JQ21" s="15"/>
      <c r="JR21" s="15"/>
      <c r="JS21" s="15"/>
      <c r="JT21" s="15"/>
      <c r="JU21" s="15"/>
      <c r="JV21" s="15"/>
      <c r="JW21" s="15"/>
      <c r="JX21" s="15"/>
      <c r="JY21" s="15"/>
      <c r="JZ21" s="15"/>
      <c r="KA21" s="15"/>
      <c r="KB21" s="15"/>
      <c r="KC21" s="15"/>
      <c r="KD21" s="15"/>
      <c r="KE21" s="15"/>
      <c r="KF21" s="15"/>
      <c r="KG21" s="15"/>
      <c r="KH21" s="15"/>
      <c r="KI21" s="15"/>
      <c r="KJ21" s="15"/>
      <c r="KK21" s="15"/>
      <c r="KL21" s="15"/>
      <c r="KM21" s="15"/>
      <c r="KN21" s="15"/>
      <c r="KO21" s="15"/>
      <c r="KP21" s="15"/>
      <c r="KQ21" s="15"/>
      <c r="KR21" s="15"/>
      <c r="KS21" s="15"/>
      <c r="KT21" s="15"/>
      <c r="KU21" s="15"/>
      <c r="KV21" s="15"/>
      <c r="KW21" s="15"/>
      <c r="KX21" s="15"/>
      <c r="KY21" s="15"/>
      <c r="KZ21" s="15"/>
      <c r="LA21" s="15"/>
      <c r="LB21" s="15"/>
      <c r="LC21" s="15"/>
      <c r="LD21" s="15"/>
      <c r="LE21" s="15"/>
      <c r="LF21" s="15"/>
      <c r="LG21" s="15"/>
      <c r="LH21" s="15"/>
      <c r="LI21" s="15"/>
      <c r="LJ21" s="15"/>
      <c r="LK21" s="15"/>
      <c r="LL21" s="15"/>
      <c r="LM21" s="15"/>
      <c r="LN21" s="15"/>
      <c r="LO21" s="15"/>
      <c r="LP21" s="15"/>
      <c r="LQ21" s="15"/>
      <c r="LR21" s="15"/>
      <c r="LS21" s="15"/>
      <c r="LT21" s="15"/>
      <c r="LU21" s="15"/>
      <c r="LV21" s="15"/>
      <c r="LW21" s="15"/>
      <c r="LX21" s="15"/>
      <c r="LY21" s="15"/>
      <c r="LZ21" s="15"/>
      <c r="MA21" s="15"/>
      <c r="MB21" s="15"/>
      <c r="MC21" s="15"/>
      <c r="MD21" s="15"/>
      <c r="ME21" s="15"/>
      <c r="MF21" s="15"/>
      <c r="MG21" s="15"/>
      <c r="MH21" s="15"/>
      <c r="MI21" s="15"/>
      <c r="MJ21" s="15"/>
      <c r="MK21" s="15"/>
      <c r="ML21" s="15"/>
      <c r="MM21" s="15"/>
      <c r="MN21" s="15"/>
      <c r="MO21" s="15"/>
      <c r="MP21" s="15"/>
      <c r="MQ21" s="15"/>
      <c r="MR21" s="15"/>
      <c r="MS21" s="15"/>
      <c r="MT21" s="15"/>
      <c r="MU21" s="15"/>
      <c r="MV21" s="15"/>
      <c r="MW21" s="15"/>
      <c r="MX21" s="15"/>
      <c r="MY21" s="15"/>
      <c r="MZ21" s="15"/>
      <c r="NA21" s="15"/>
      <c r="NB21" s="15"/>
      <c r="NC21" s="15"/>
      <c r="ND21" s="15"/>
      <c r="NE21" s="15"/>
      <c r="NF21" s="15"/>
      <c r="NG21" s="15"/>
      <c r="NH21" s="15"/>
      <c r="NI21" s="15"/>
      <c r="NJ21" s="15"/>
      <c r="NK21" s="15"/>
      <c r="NL21" s="15"/>
      <c r="NM21" s="15"/>
      <c r="NN21" s="15"/>
      <c r="NO21" s="15"/>
      <c r="NP21" s="15"/>
      <c r="NQ21" s="15"/>
      <c r="NR21" s="15"/>
      <c r="NS21" s="15"/>
      <c r="NT21" s="15"/>
      <c r="NU21" s="15"/>
      <c r="NV21" s="15"/>
      <c r="NW21" s="15"/>
      <c r="NX21" s="15"/>
      <c r="NY21" s="15"/>
      <c r="NZ21" s="15"/>
      <c r="OA21" s="15"/>
      <c r="OB21" s="15"/>
      <c r="OC21" s="15"/>
      <c r="OD21" s="15"/>
      <c r="OE21" s="15"/>
      <c r="OF21" s="15"/>
      <c r="OG21" s="15"/>
      <c r="OH21" s="15"/>
      <c r="OI21" s="15"/>
      <c r="OJ21" s="15"/>
      <c r="OK21" s="15"/>
      <c r="OL21" s="15"/>
      <c r="OM21" s="15"/>
      <c r="ON21" s="15"/>
      <c r="OO21" s="15"/>
      <c r="OP21" s="15"/>
      <c r="OQ21" s="15"/>
      <c r="OR21" s="15"/>
      <c r="OS21" s="15"/>
      <c r="OT21" s="15"/>
      <c r="OU21" s="15"/>
      <c r="OV21" s="15"/>
      <c r="OW21" s="15"/>
      <c r="OX21" s="15"/>
      <c r="OY21" s="15"/>
      <c r="OZ21" s="15"/>
      <c r="PA21" s="15"/>
      <c r="PB21" s="15"/>
      <c r="PC21" s="15"/>
      <c r="PD21" s="15"/>
      <c r="PE21" s="15"/>
      <c r="PF21" s="15"/>
      <c r="PG21" s="15"/>
      <c r="PH21" s="15"/>
      <c r="PI21" s="15"/>
      <c r="PJ21" s="15"/>
      <c r="PK21" s="15"/>
      <c r="PL21" s="15"/>
      <c r="PM21" s="15"/>
      <c r="PN21" s="15"/>
      <c r="PO21" s="15"/>
      <c r="PP21" s="15"/>
      <c r="PQ21" s="15"/>
      <c r="PR21" s="15"/>
      <c r="PS21" s="15"/>
      <c r="PT21" s="15"/>
      <c r="PU21" s="15"/>
      <c r="PV21" s="15"/>
      <c r="PW21" s="15"/>
      <c r="PX21" s="15"/>
      <c r="PY21" s="15"/>
      <c r="PZ21" s="15"/>
      <c r="QA21" s="15"/>
      <c r="QB21" s="15"/>
      <c r="QC21" s="15"/>
      <c r="QD21" s="15"/>
      <c r="QE21" s="15"/>
      <c r="QF21" s="15"/>
      <c r="QG21" s="15"/>
      <c r="QH21" s="15"/>
      <c r="QI21" s="15"/>
      <c r="QJ21" s="15"/>
      <c r="QK21" s="15"/>
      <c r="QL21" s="15"/>
      <c r="QM21" s="15"/>
      <c r="QN21" s="15"/>
      <c r="QO21" s="15"/>
      <c r="QP21" s="15"/>
      <c r="QQ21" s="15"/>
      <c r="QR21" s="15"/>
      <c r="QS21" s="15"/>
      <c r="QT21" s="15"/>
      <c r="QU21" s="15"/>
      <c r="QV21" s="15"/>
      <c r="QW21" s="15"/>
      <c r="QX21" s="15"/>
      <c r="QY21" s="15"/>
      <c r="QZ21" s="15"/>
      <c r="RA21" s="15"/>
      <c r="RB21" s="15"/>
      <c r="RC21" s="15"/>
      <c r="RD21" s="15"/>
      <c r="RE21" s="15"/>
      <c r="RF21" s="15"/>
      <c r="RG21" s="15"/>
      <c r="RH21" s="15"/>
      <c r="RI21" s="15"/>
      <c r="RJ21" s="15"/>
      <c r="RK21" s="15"/>
      <c r="RL21" s="15"/>
      <c r="RM21" s="15"/>
      <c r="RN21" s="15"/>
      <c r="RO21" s="15"/>
      <c r="RP21" s="15"/>
      <c r="RQ21" s="15"/>
      <c r="RR21" s="15"/>
      <c r="RS21" s="15"/>
      <c r="RT21" s="15"/>
      <c r="RU21" s="15"/>
      <c r="RV21" s="15"/>
      <c r="RW21" s="15"/>
      <c r="RX21" s="15"/>
      <c r="RY21" s="15"/>
      <c r="RZ21" s="15"/>
      <c r="SA21" s="15"/>
      <c r="SB21" s="15"/>
      <c r="SC21" s="15"/>
      <c r="SD21" s="15"/>
      <c r="SE21" s="15"/>
      <c r="SF21" s="15"/>
      <c r="SG21" s="15"/>
      <c r="SH21" s="15"/>
      <c r="SI21" s="15"/>
      <c r="SJ21" s="15"/>
      <c r="SK21" s="15"/>
      <c r="SL21" s="15"/>
      <c r="SM21" s="15"/>
      <c r="SN21" s="15"/>
      <c r="SO21" s="15"/>
      <c r="SP21" s="15"/>
      <c r="SQ21" s="15"/>
      <c r="SR21" s="15"/>
      <c r="SS21" s="15"/>
      <c r="ST21" s="15"/>
      <c r="SU21" s="15"/>
      <c r="SV21" s="15"/>
      <c r="SW21" s="15"/>
      <c r="SX21" s="15"/>
      <c r="SY21" s="15"/>
      <c r="SZ21" s="15"/>
      <c r="TA21" s="15"/>
      <c r="TB21" s="15"/>
      <c r="TC21" s="15"/>
      <c r="TD21" s="15"/>
      <c r="TE21" s="15"/>
      <c r="TF21" s="15"/>
      <c r="TG21" s="15"/>
      <c r="TH21" s="15"/>
      <c r="TI21" s="15"/>
      <c r="TJ21" s="15"/>
      <c r="TK21" s="15"/>
      <c r="TL21" s="15"/>
      <c r="TM21" s="15"/>
      <c r="TN21" s="15"/>
      <c r="TO21" s="15"/>
      <c r="TP21" s="15"/>
      <c r="TQ21" s="15"/>
      <c r="TR21" s="15"/>
      <c r="TS21" s="15"/>
      <c r="TT21" s="15"/>
      <c r="TU21" s="15"/>
      <c r="TV21" s="15"/>
      <c r="TW21" s="15"/>
      <c r="TX21" s="15"/>
      <c r="TY21" s="15"/>
      <c r="TZ21" s="15"/>
      <c r="UA21" s="15"/>
      <c r="UB21" s="15"/>
      <c r="UC21" s="15"/>
      <c r="UD21" s="15"/>
      <c r="UE21" s="15"/>
      <c r="UF21" s="15"/>
      <c r="UG21" s="15"/>
      <c r="UH21" s="15"/>
      <c r="UI21" s="15"/>
      <c r="UJ21" s="15"/>
      <c r="UK21" s="15"/>
      <c r="UL21" s="15"/>
      <c r="UM21" s="15"/>
      <c r="UN21" s="15"/>
      <c r="UO21" s="15"/>
      <c r="UP21" s="15"/>
      <c r="UQ21" s="15"/>
      <c r="UR21" s="15"/>
      <c r="US21" s="15"/>
      <c r="UT21" s="15"/>
      <c r="UU21" s="15"/>
      <c r="UV21" s="15"/>
      <c r="UW21" s="15"/>
      <c r="UX21" s="15"/>
      <c r="UY21" s="15"/>
      <c r="UZ21" s="15"/>
      <c r="VA21" s="15"/>
      <c r="VB21" s="15"/>
      <c r="VC21" s="15"/>
      <c r="VD21" s="15"/>
      <c r="VE21" s="15"/>
      <c r="VF21" s="15"/>
      <c r="VG21" s="15"/>
      <c r="VH21" s="15"/>
      <c r="VI21" s="15"/>
      <c r="VJ21" s="15"/>
      <c r="VK21" s="15"/>
      <c r="VL21" s="15"/>
      <c r="VM21" s="15"/>
      <c r="VN21" s="15"/>
      <c r="VO21" s="15"/>
      <c r="VP21" s="15"/>
      <c r="VQ21" s="15"/>
      <c r="VR21" s="15"/>
      <c r="VS21" s="15"/>
      <c r="VT21" s="15"/>
      <c r="VU21" s="15"/>
      <c r="VV21" s="15"/>
      <c r="VW21" s="15"/>
      <c r="VX21" s="15"/>
      <c r="VY21" s="15"/>
      <c r="VZ21" s="15"/>
      <c r="WA21" s="15"/>
      <c r="WB21" s="15"/>
      <c r="WC21" s="15"/>
      <c r="WD21" s="15"/>
      <c r="WE21" s="15"/>
      <c r="WF21" s="15"/>
      <c r="WG21" s="15"/>
      <c r="WH21" s="15"/>
      <c r="WI21" s="15"/>
      <c r="WJ21" s="15"/>
      <c r="WK21" s="15"/>
      <c r="WL21" s="15"/>
      <c r="WM21" s="15"/>
      <c r="WN21" s="15"/>
      <c r="WO21" s="15"/>
      <c r="WP21" s="15"/>
      <c r="WQ21" s="15"/>
      <c r="WR21" s="15"/>
      <c r="WS21" s="15"/>
      <c r="WT21" s="15"/>
      <c r="WU21" s="15"/>
      <c r="WV21" s="15"/>
      <c r="WW21" s="15"/>
      <c r="WX21" s="15"/>
      <c r="WY21" s="15"/>
      <c r="WZ21" s="15"/>
      <c r="XA21" s="15"/>
      <c r="XB21" s="15"/>
      <c r="XC21" s="15"/>
      <c r="XD21" s="15"/>
      <c r="XE21" s="15"/>
      <c r="XF21" s="15"/>
      <c r="XG21" s="15"/>
      <c r="XH21" s="15"/>
      <c r="XI21" s="15"/>
      <c r="XJ21" s="15"/>
      <c r="XK21" s="15"/>
      <c r="XL21" s="15"/>
      <c r="XM21" s="15"/>
      <c r="XN21" s="15"/>
      <c r="XO21" s="15"/>
      <c r="XP21" s="15"/>
      <c r="XQ21" s="15"/>
      <c r="XR21" s="15"/>
      <c r="XS21" s="15"/>
      <c r="XT21" s="15"/>
      <c r="XU21" s="15"/>
      <c r="XV21" s="15"/>
      <c r="XW21" s="15"/>
      <c r="XX21" s="15"/>
      <c r="XY21" s="15"/>
      <c r="XZ21" s="15"/>
      <c r="YA21" s="15"/>
      <c r="YB21" s="15"/>
      <c r="YC21" s="15"/>
      <c r="YD21" s="15"/>
      <c r="YE21" s="15"/>
      <c r="YF21" s="15"/>
      <c r="YG21" s="15"/>
      <c r="YH21" s="15"/>
      <c r="YI21" s="15"/>
      <c r="YJ21" s="15"/>
      <c r="YK21" s="15"/>
      <c r="YL21" s="15"/>
      <c r="YM21" s="15"/>
      <c r="YN21" s="15"/>
      <c r="YO21" s="15"/>
      <c r="YP21" s="15"/>
      <c r="YQ21" s="15"/>
      <c r="YR21" s="15"/>
      <c r="YS21" s="15"/>
      <c r="YT21" s="15"/>
      <c r="YU21" s="15"/>
      <c r="YV21" s="15"/>
      <c r="YW21" s="15"/>
      <c r="YX21" s="15"/>
      <c r="YY21" s="15"/>
      <c r="YZ21" s="15"/>
      <c r="ZA21" s="15"/>
      <c r="ZB21" s="15"/>
      <c r="ZC21" s="15"/>
      <c r="ZD21" s="15"/>
      <c r="ZE21" s="15"/>
      <c r="ZF21" s="15"/>
      <c r="ZG21" s="15"/>
      <c r="ZH21" s="15"/>
      <c r="ZI21" s="15"/>
      <c r="ZJ21" s="15"/>
      <c r="ZK21" s="15"/>
      <c r="ZL21" s="15"/>
      <c r="ZM21" s="15"/>
      <c r="ZN21" s="15"/>
      <c r="ZO21" s="15"/>
      <c r="ZP21" s="15"/>
      <c r="ZQ21" s="15"/>
      <c r="ZR21" s="15"/>
      <c r="ZS21" s="15"/>
      <c r="ZT21" s="15"/>
      <c r="ZU21" s="15"/>
      <c r="ZV21" s="15"/>
      <c r="ZW21" s="15"/>
      <c r="ZX21" s="15"/>
      <c r="ZY21" s="15"/>
      <c r="ZZ21" s="15"/>
      <c r="AAA21" s="15"/>
      <c r="AAB21" s="15"/>
      <c r="AAC21" s="15"/>
      <c r="AAD21" s="15"/>
      <c r="AAE21" s="15"/>
      <c r="AAF21" s="15"/>
      <c r="AAG21" s="15"/>
      <c r="AAH21" s="15"/>
      <c r="AAI21" s="15"/>
      <c r="AAJ21" s="15"/>
      <c r="AAK21" s="15"/>
      <c r="AAL21" s="15"/>
      <c r="AAM21" s="15"/>
      <c r="AAN21" s="15"/>
      <c r="AAO21" s="15"/>
      <c r="AAP21" s="15"/>
      <c r="AAQ21" s="15"/>
      <c r="AAR21" s="15"/>
      <c r="AAS21" s="15"/>
      <c r="AAT21" s="15"/>
      <c r="AAU21" s="15"/>
      <c r="AAV21" s="15"/>
      <c r="AAW21" s="15"/>
      <c r="AAX21" s="15"/>
      <c r="AAY21" s="15"/>
      <c r="AAZ21" s="15"/>
      <c r="ABA21" s="15"/>
      <c r="ABB21" s="15"/>
      <c r="ABC21" s="15"/>
      <c r="ABD21" s="15"/>
      <c r="ABE21" s="15"/>
      <c r="ABF21" s="15"/>
      <c r="ABG21" s="15"/>
      <c r="ABH21" s="15"/>
      <c r="ABI21" s="15"/>
      <c r="ABJ21" s="15"/>
      <c r="ABK21" s="15"/>
      <c r="ABL21" s="15"/>
      <c r="ABM21" s="15"/>
      <c r="ABN21" s="15"/>
      <c r="ABO21" s="15"/>
      <c r="ABP21" s="15"/>
      <c r="ABQ21" s="15"/>
      <c r="ABR21" s="15"/>
      <c r="ABS21" s="15"/>
      <c r="ABT21" s="15"/>
      <c r="ABU21" s="15"/>
      <c r="ABV21" s="15"/>
      <c r="ABW21" s="15"/>
      <c r="ABX21" s="15"/>
      <c r="ABY21" s="15"/>
      <c r="ABZ21" s="15"/>
      <c r="ACA21" s="15"/>
      <c r="ACB21" s="15"/>
      <c r="ACC21" s="15"/>
      <c r="ACD21" s="15"/>
      <c r="ACE21" s="15"/>
      <c r="ACF21" s="15"/>
      <c r="ACG21" s="15"/>
      <c r="ACH21" s="15"/>
      <c r="ACI21" s="15"/>
      <c r="ACJ21" s="15"/>
      <c r="ACK21" s="15"/>
      <c r="ACL21" s="15"/>
      <c r="ACM21" s="15"/>
      <c r="ACN21" s="15"/>
      <c r="ACO21" s="15"/>
      <c r="ACP21" s="15"/>
      <c r="ACQ21" s="15"/>
      <c r="ACR21" s="15"/>
      <c r="ACS21" s="15"/>
      <c r="ACT21" s="15"/>
      <c r="ACU21" s="15"/>
      <c r="ACV21" s="15"/>
      <c r="ACW21" s="15"/>
      <c r="ACX21" s="15"/>
      <c r="ACY21" s="15"/>
      <c r="ACZ21" s="15"/>
      <c r="ADA21" s="15"/>
      <c r="ADB21" s="15"/>
      <c r="ADC21" s="15"/>
      <c r="ADD21" s="15"/>
      <c r="ADE21" s="15"/>
      <c r="ADF21" s="15"/>
      <c r="ADG21" s="15"/>
      <c r="ADH21" s="15"/>
      <c r="ADI21" s="15"/>
      <c r="ADJ21" s="15"/>
      <c r="ADK21" s="15"/>
      <c r="ADL21" s="15"/>
      <c r="ADM21" s="15"/>
      <c r="ADN21" s="15"/>
      <c r="ADO21" s="15"/>
      <c r="ADP21" s="15"/>
      <c r="ADQ21" s="15"/>
      <c r="ADR21" s="15"/>
      <c r="ADS21" s="15"/>
      <c r="ADT21" s="15"/>
      <c r="ADU21" s="15"/>
      <c r="ADV21" s="15"/>
      <c r="ADW21" s="15"/>
      <c r="ADX21" s="15"/>
      <c r="ADY21" s="15"/>
      <c r="ADZ21" s="15"/>
      <c r="AEA21" s="15"/>
      <c r="AEB21" s="15"/>
      <c r="AEC21" s="15"/>
      <c r="AED21" s="15"/>
      <c r="AEE21" s="15"/>
      <c r="AEF21" s="15"/>
      <c r="AEG21" s="15"/>
      <c r="AEH21" s="15"/>
      <c r="AEI21" s="15"/>
      <c r="AEJ21" s="15"/>
      <c r="AEK21" s="15"/>
      <c r="AEL21" s="15"/>
      <c r="AEM21" s="15"/>
      <c r="AEN21" s="15"/>
      <c r="AEO21" s="15"/>
      <c r="AEP21" s="15"/>
      <c r="AEQ21" s="15"/>
      <c r="AER21" s="15"/>
      <c r="AES21" s="15"/>
      <c r="AET21" s="15"/>
      <c r="AEU21" s="15"/>
      <c r="AEV21" s="15"/>
      <c r="AEW21" s="15"/>
      <c r="AEX21" s="15"/>
      <c r="AEY21" s="15"/>
      <c r="AEZ21" s="15"/>
      <c r="AFA21" s="15"/>
      <c r="AFB21" s="15"/>
      <c r="AFC21" s="15"/>
      <c r="AFD21" s="15"/>
      <c r="AFE21" s="15"/>
      <c r="AFF21" s="15"/>
      <c r="AFG21" s="15"/>
      <c r="AFH21" s="15"/>
      <c r="AFI21" s="15"/>
      <c r="AFJ21" s="15"/>
      <c r="AFK21" s="15"/>
      <c r="AFL21" s="15"/>
      <c r="AFM21" s="15"/>
      <c r="AFN21" s="15"/>
      <c r="AFO21" s="15"/>
      <c r="AFP21" s="15"/>
      <c r="AFQ21" s="15"/>
      <c r="AFR21" s="15"/>
      <c r="AFS21" s="15"/>
      <c r="AFT21" s="15"/>
      <c r="AFU21" s="15"/>
      <c r="AFV21" s="15"/>
      <c r="AFW21" s="15"/>
      <c r="AFX21" s="15"/>
      <c r="AFY21" s="15"/>
      <c r="AFZ21" s="15"/>
      <c r="AGA21" s="15"/>
      <c r="AGB21" s="15"/>
      <c r="AGC21" s="15"/>
      <c r="AGD21" s="15"/>
      <c r="AGE21" s="15"/>
      <c r="AGF21" s="15"/>
      <c r="AGG21" s="15"/>
      <c r="AGH21" s="15"/>
      <c r="AGI21" s="15"/>
      <c r="AGJ21" s="15"/>
      <c r="AGK21" s="15"/>
      <c r="AGL21" s="15"/>
      <c r="AGM21" s="15"/>
      <c r="AGN21" s="15"/>
      <c r="AGO21" s="15"/>
      <c r="AGP21" s="15"/>
      <c r="AGQ21" s="15"/>
      <c r="AGR21" s="15"/>
      <c r="AGS21" s="15"/>
      <c r="AGT21" s="15"/>
      <c r="AGU21" s="15"/>
      <c r="AGV21" s="15"/>
      <c r="AGW21" s="15"/>
      <c r="AGX21" s="15"/>
      <c r="AGY21" s="15"/>
      <c r="AGZ21" s="15"/>
      <c r="AHA21" s="15"/>
      <c r="AHB21" s="15"/>
      <c r="AHC21" s="15"/>
      <c r="AHD21" s="15"/>
      <c r="AHE21" s="15"/>
      <c r="AHF21" s="15"/>
      <c r="AHG21" s="15"/>
      <c r="AHH21" s="15"/>
      <c r="AHI21" s="15"/>
      <c r="AHJ21" s="15"/>
      <c r="AHK21" s="15"/>
      <c r="AHL21" s="15"/>
      <c r="AHM21" s="15"/>
      <c r="AHN21" s="15"/>
      <c r="AHO21" s="15"/>
      <c r="AHP21" s="15"/>
      <c r="AHQ21" s="15"/>
      <c r="AHR21" s="15"/>
      <c r="AHS21" s="15"/>
      <c r="AHT21" s="15"/>
      <c r="AHU21" s="15"/>
      <c r="AHV21" s="15"/>
      <c r="AHW21" s="15"/>
      <c r="AHX21" s="15"/>
      <c r="AHY21" s="15"/>
      <c r="AHZ21" s="15"/>
      <c r="AIA21" s="15"/>
      <c r="AIB21" s="15"/>
      <c r="AIC21" s="15"/>
      <c r="AID21" s="15"/>
      <c r="AIE21" s="15"/>
      <c r="AIF21" s="15"/>
      <c r="AIG21" s="15"/>
      <c r="AIH21" s="15"/>
      <c r="AII21" s="15"/>
      <c r="AIJ21" s="15"/>
      <c r="AIK21" s="15"/>
      <c r="AIL21" s="15"/>
      <c r="AIM21" s="15"/>
      <c r="AIN21" s="15"/>
      <c r="AIO21" s="15"/>
      <c r="AIP21" s="15"/>
      <c r="AIQ21" s="15"/>
      <c r="AIR21" s="15"/>
      <c r="AIS21" s="15"/>
      <c r="AIT21" s="15"/>
      <c r="AIU21" s="15"/>
      <c r="AIV21" s="15"/>
      <c r="AIW21" s="15"/>
      <c r="AIX21" s="15"/>
      <c r="AIY21" s="15"/>
      <c r="AIZ21" s="15"/>
      <c r="AJA21" s="15"/>
      <c r="AJB21" s="15"/>
      <c r="AJC21" s="15"/>
      <c r="AJD21" s="15"/>
      <c r="AJE21" s="15"/>
      <c r="AJF21" s="15"/>
      <c r="AJG21" s="15"/>
      <c r="AJH21" s="15"/>
      <c r="AJI21" s="15"/>
      <c r="AJJ21" s="15"/>
      <c r="AJK21" s="15"/>
      <c r="AJL21" s="15"/>
      <c r="AJM21" s="15"/>
      <c r="AJN21" s="15"/>
      <c r="AJO21" s="15"/>
      <c r="AJP21" s="15"/>
      <c r="AJQ21" s="15"/>
      <c r="AJR21" s="15"/>
      <c r="AJS21" s="15"/>
      <c r="AJT21" s="15"/>
      <c r="AJU21" s="15"/>
      <c r="AJV21" s="15"/>
      <c r="AJW21" s="15"/>
      <c r="AJX21" s="15"/>
      <c r="AJY21" s="15"/>
      <c r="AJZ21" s="15"/>
      <c r="AKA21" s="15"/>
      <c r="AKB21" s="15"/>
      <c r="AKC21" s="15"/>
      <c r="AKD21" s="15"/>
      <c r="AKE21" s="15"/>
      <c r="AKF21" s="15"/>
      <c r="AKG21" s="15"/>
      <c r="AKH21" s="15"/>
      <c r="AKI21" s="15"/>
      <c r="AKJ21" s="15"/>
      <c r="AKK21" s="15"/>
      <c r="AKL21" s="15"/>
      <c r="AKM21" s="15"/>
      <c r="AKN21" s="15"/>
      <c r="AKO21" s="15"/>
      <c r="AKP21" s="15"/>
      <c r="AKQ21" s="15"/>
      <c r="AKR21" s="15"/>
      <c r="AKS21" s="15"/>
      <c r="AKT21" s="15"/>
      <c r="AKU21" s="15"/>
      <c r="AKV21" s="15"/>
      <c r="AKW21" s="15"/>
      <c r="AKX21" s="15"/>
      <c r="AKY21" s="15"/>
      <c r="AKZ21" s="15"/>
      <c r="ALA21" s="15"/>
      <c r="ALB21" s="15"/>
      <c r="ALC21" s="15"/>
      <c r="ALD21" s="15"/>
      <c r="ALE21" s="15"/>
      <c r="ALF21" s="15"/>
      <c r="ALG21" s="15"/>
      <c r="ALH21" s="15"/>
      <c r="ALI21" s="15"/>
      <c r="ALJ21" s="15"/>
      <c r="ALK21" s="15"/>
      <c r="ALL21" s="15"/>
      <c r="ALM21" s="15"/>
      <c r="ALN21" s="15"/>
      <c r="ALO21" s="15"/>
      <c r="ALP21" s="15"/>
      <c r="ALQ21" s="15"/>
      <c r="ALR21" s="15"/>
      <c r="ALS21" s="15"/>
      <c r="ALT21" s="15"/>
      <c r="ALU21" s="15"/>
      <c r="ALV21" s="15"/>
      <c r="ALW21" s="15"/>
      <c r="ALX21" s="15"/>
      <c r="ALY21" s="15"/>
      <c r="ALZ21" s="15"/>
      <c r="AMA21" s="15"/>
      <c r="AMB21" s="15"/>
      <c r="AMC21" s="15"/>
      <c r="AMD21" s="15"/>
      <c r="AME21" s="15"/>
      <c r="AMF21" s="15"/>
      <c r="AMG21" s="15"/>
      <c r="AMH21" s="15"/>
      <c r="AMI21" s="15"/>
      <c r="AMJ21" s="15"/>
    </row>
    <row r="22" spans="1:1024" s="15" customFormat="1" ht="15" x14ac:dyDescent="0.25">
      <c r="A22" s="10">
        <v>206</v>
      </c>
      <c r="B22" s="10" t="s">
        <v>101</v>
      </c>
      <c r="C22" s="10" t="s">
        <v>102</v>
      </c>
      <c r="D22" s="12" t="s">
        <v>55</v>
      </c>
      <c r="E22" s="13" t="s">
        <v>56</v>
      </c>
      <c r="F22" s="26"/>
      <c r="G22" s="40">
        <v>1</v>
      </c>
      <c r="H22" s="74">
        <v>3</v>
      </c>
      <c r="I22" s="26"/>
      <c r="J22" s="22" t="s">
        <v>3</v>
      </c>
      <c r="K22" s="34">
        <v>3</v>
      </c>
      <c r="L22" s="26"/>
      <c r="M22" s="22">
        <v>11</v>
      </c>
      <c r="N22" s="22">
        <v>13</v>
      </c>
      <c r="O22" s="40">
        <f t="shared" si="0"/>
        <v>0.84615384615384615</v>
      </c>
      <c r="P22" s="83">
        <v>2</v>
      </c>
      <c r="Q22" s="26"/>
      <c r="R22" s="22">
        <v>8</v>
      </c>
      <c r="S22" s="22">
        <v>11</v>
      </c>
      <c r="T22" s="232">
        <f t="shared" si="1"/>
        <v>0.72727272727272729</v>
      </c>
      <c r="U22" s="74">
        <f t="shared" si="7"/>
        <v>2</v>
      </c>
      <c r="V22" s="26"/>
      <c r="W22" s="10" t="s">
        <v>3</v>
      </c>
      <c r="X22" s="44">
        <v>1</v>
      </c>
      <c r="Y22" s="26"/>
      <c r="Z22" s="127">
        <v>63741.154672568664</v>
      </c>
      <c r="AA22" s="127">
        <v>572531.12232756091</v>
      </c>
      <c r="AB22" s="171">
        <f t="shared" si="2"/>
        <v>0.11133220917919041</v>
      </c>
      <c r="AC22" s="74">
        <f t="shared" si="3"/>
        <v>3</v>
      </c>
      <c r="AD22" s="26"/>
      <c r="AE22" s="108">
        <v>215311</v>
      </c>
      <c r="AF22" s="74">
        <v>1</v>
      </c>
      <c r="AG22" s="26"/>
      <c r="AH22" s="108">
        <v>193</v>
      </c>
      <c r="AI22" s="74">
        <v>2</v>
      </c>
      <c r="AJ22" s="26"/>
      <c r="AK22" s="108">
        <v>155303</v>
      </c>
      <c r="AL22" s="108">
        <v>211789</v>
      </c>
      <c r="AM22" s="171">
        <f t="shared" si="4"/>
        <v>0.73329115298717118</v>
      </c>
      <c r="AN22" s="74">
        <f t="shared" si="5"/>
        <v>0</v>
      </c>
      <c r="AO22" s="26"/>
      <c r="AP22" s="151">
        <v>2.9144756000940575E-3</v>
      </c>
      <c r="AQ22" s="98">
        <v>0</v>
      </c>
      <c r="AR22" s="26"/>
      <c r="AS22" s="263" t="s">
        <v>153</v>
      </c>
      <c r="AT22" s="74">
        <v>-1</v>
      </c>
      <c r="AU22" s="26"/>
      <c r="AV22" s="228">
        <f t="shared" si="6"/>
        <v>15</v>
      </c>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c r="ED22" s="26"/>
      <c r="EE22" s="26"/>
      <c r="EF22" s="26"/>
      <c r="EG22" s="26"/>
      <c r="EH22" s="26"/>
      <c r="EI22" s="26"/>
      <c r="EJ22" s="26"/>
      <c r="EK22" s="26"/>
      <c r="EL22" s="26"/>
      <c r="EM22" s="26"/>
      <c r="EN22" s="26"/>
      <c r="EO22" s="26"/>
      <c r="EP22" s="26"/>
      <c r="EQ22" s="26"/>
      <c r="ER22" s="26"/>
      <c r="ES22" s="26"/>
      <c r="ET22" s="26"/>
      <c r="EU22" s="26"/>
      <c r="EV22" s="26"/>
      <c r="EW22" s="26"/>
      <c r="EX22" s="26"/>
      <c r="EY22" s="26"/>
      <c r="EZ22" s="26"/>
      <c r="FA22" s="26"/>
      <c r="FB22" s="26"/>
      <c r="FC22" s="26"/>
      <c r="FD22" s="26"/>
      <c r="FE22" s="26"/>
      <c r="FF22" s="26"/>
      <c r="FG22" s="26"/>
      <c r="FH22" s="26"/>
      <c r="FI22" s="26"/>
      <c r="FJ22" s="26"/>
      <c r="FK22" s="26"/>
      <c r="FL22" s="26"/>
      <c r="FM22" s="26"/>
      <c r="FN22" s="26"/>
      <c r="FO22" s="26"/>
      <c r="FP22" s="26"/>
      <c r="FQ22" s="26"/>
      <c r="FR22" s="26"/>
      <c r="FS22" s="26"/>
      <c r="FT22" s="26"/>
      <c r="FU22" s="26"/>
      <c r="FV22" s="26"/>
      <c r="FW22" s="26"/>
      <c r="FX22" s="26"/>
      <c r="FY22" s="26"/>
      <c r="FZ22" s="26"/>
      <c r="GA22" s="26"/>
      <c r="GB22" s="26"/>
      <c r="GC22" s="26"/>
      <c r="GD22" s="26"/>
      <c r="GE22" s="26"/>
      <c r="GF22" s="26"/>
      <c r="GG22" s="26"/>
      <c r="GH22" s="26"/>
      <c r="GI22" s="26"/>
      <c r="GJ22" s="26"/>
      <c r="GK22" s="26"/>
      <c r="GL22" s="26"/>
      <c r="GM22" s="26"/>
      <c r="GN22" s="26"/>
      <c r="GO22" s="26"/>
      <c r="GP22" s="26"/>
      <c r="GQ22" s="26"/>
      <c r="GR22" s="26"/>
      <c r="GS22" s="26"/>
      <c r="GT22" s="26"/>
      <c r="GU22" s="26"/>
      <c r="GV22" s="26"/>
      <c r="GW22" s="26"/>
      <c r="GX22" s="26"/>
      <c r="GY22" s="26"/>
      <c r="GZ22" s="26"/>
      <c r="HA22" s="26"/>
      <c r="HB22" s="26"/>
      <c r="HC22" s="26"/>
      <c r="HD22" s="26"/>
      <c r="HE22" s="26"/>
      <c r="HF22" s="26"/>
      <c r="HG22" s="26"/>
      <c r="HH22" s="26"/>
      <c r="HI22" s="26"/>
      <c r="HJ22" s="26"/>
      <c r="HK22" s="26"/>
      <c r="HL22" s="26"/>
      <c r="HM22" s="26"/>
      <c r="HN22" s="26"/>
      <c r="HO22" s="26"/>
      <c r="HP22" s="26"/>
      <c r="HQ22" s="26"/>
      <c r="HR22" s="26"/>
      <c r="HS22" s="26"/>
      <c r="HT22" s="26"/>
      <c r="HU22" s="26"/>
      <c r="HV22" s="26"/>
      <c r="HW22" s="26"/>
      <c r="HX22" s="26"/>
      <c r="HY22" s="26"/>
      <c r="HZ22" s="26"/>
      <c r="IA22" s="26"/>
      <c r="IB22" s="26"/>
      <c r="IC22" s="26"/>
      <c r="ID22" s="26"/>
      <c r="IE22" s="26"/>
      <c r="IF22" s="26"/>
      <c r="IG22" s="26"/>
      <c r="IH22" s="26"/>
      <c r="II22" s="26"/>
      <c r="IJ22" s="26"/>
      <c r="IK22" s="26"/>
      <c r="IL22" s="26"/>
      <c r="IM22" s="26"/>
      <c r="IN22" s="26"/>
      <c r="IO22" s="26"/>
      <c r="IP22" s="26"/>
      <c r="IQ22" s="26"/>
      <c r="IR22" s="26"/>
      <c r="IS22" s="26"/>
      <c r="IT22" s="26"/>
      <c r="IU22" s="26"/>
      <c r="IV22" s="26"/>
      <c r="IW22" s="26"/>
      <c r="IX22" s="26"/>
      <c r="IY22" s="26"/>
      <c r="IZ22" s="26"/>
      <c r="JA22" s="26"/>
      <c r="JB22" s="26"/>
      <c r="JC22" s="26"/>
      <c r="JD22" s="26"/>
      <c r="JE22" s="26"/>
      <c r="JF22" s="26"/>
      <c r="JG22" s="26"/>
      <c r="JH22" s="26"/>
      <c r="JI22" s="26"/>
      <c r="JJ22" s="26"/>
      <c r="JK22" s="26"/>
      <c r="JL22" s="26"/>
      <c r="JM22" s="26"/>
      <c r="JN22" s="26"/>
      <c r="JO22" s="26"/>
      <c r="JP22" s="26"/>
      <c r="JQ22" s="26"/>
      <c r="JR22" s="26"/>
      <c r="JS22" s="26"/>
      <c r="JT22" s="26"/>
      <c r="JU22" s="26"/>
      <c r="JV22" s="26"/>
      <c r="JW22" s="26"/>
      <c r="JX22" s="26"/>
      <c r="JY22" s="26"/>
      <c r="JZ22" s="26"/>
      <c r="KA22" s="26"/>
      <c r="KB22" s="26"/>
      <c r="KC22" s="26"/>
      <c r="KD22" s="26"/>
      <c r="KE22" s="26"/>
      <c r="KF22" s="26"/>
      <c r="KG22" s="26"/>
      <c r="KH22" s="26"/>
      <c r="KI22" s="26"/>
      <c r="KJ22" s="26"/>
      <c r="KK22" s="26"/>
      <c r="KL22" s="26"/>
      <c r="KM22" s="26"/>
      <c r="KN22" s="26"/>
      <c r="KO22" s="26"/>
      <c r="KP22" s="26"/>
      <c r="KQ22" s="26"/>
      <c r="KR22" s="26"/>
      <c r="KS22" s="26"/>
      <c r="KT22" s="26"/>
      <c r="KU22" s="26"/>
      <c r="KV22" s="26"/>
      <c r="KW22" s="26"/>
      <c r="KX22" s="26"/>
      <c r="KY22" s="26"/>
      <c r="KZ22" s="26"/>
      <c r="LA22" s="26"/>
      <c r="LB22" s="26"/>
      <c r="LC22" s="26"/>
      <c r="LD22" s="26"/>
      <c r="LE22" s="26"/>
      <c r="LF22" s="26"/>
      <c r="LG22" s="26"/>
      <c r="LH22" s="26"/>
      <c r="LI22" s="26"/>
      <c r="LJ22" s="26"/>
      <c r="LK22" s="26"/>
      <c r="LL22" s="26"/>
      <c r="LM22" s="26"/>
      <c r="LN22" s="26"/>
      <c r="LO22" s="26"/>
      <c r="LP22" s="26"/>
      <c r="LQ22" s="26"/>
      <c r="LR22" s="26"/>
      <c r="LS22" s="26"/>
      <c r="LT22" s="26"/>
      <c r="LU22" s="26"/>
      <c r="LV22" s="26"/>
      <c r="LW22" s="26"/>
      <c r="LX22" s="26"/>
      <c r="LY22" s="26"/>
      <c r="LZ22" s="26"/>
      <c r="MA22" s="26"/>
      <c r="MB22" s="26"/>
      <c r="MC22" s="26"/>
      <c r="MD22" s="26"/>
      <c r="ME22" s="26"/>
      <c r="MF22" s="26"/>
      <c r="MG22" s="26"/>
      <c r="MH22" s="26"/>
      <c r="MI22" s="26"/>
      <c r="MJ22" s="26"/>
      <c r="MK22" s="26"/>
      <c r="ML22" s="26"/>
      <c r="MM22" s="26"/>
      <c r="MN22" s="26"/>
      <c r="MO22" s="26"/>
      <c r="MP22" s="26"/>
      <c r="MQ22" s="26"/>
      <c r="MR22" s="26"/>
      <c r="MS22" s="26"/>
      <c r="MT22" s="26"/>
      <c r="MU22" s="26"/>
      <c r="MV22" s="26"/>
      <c r="MW22" s="26"/>
      <c r="MX22" s="26"/>
      <c r="MY22" s="26"/>
      <c r="MZ22" s="26"/>
      <c r="NA22" s="26"/>
      <c r="NB22" s="26"/>
      <c r="NC22" s="26"/>
      <c r="ND22" s="26"/>
      <c r="NE22" s="26"/>
      <c r="NF22" s="26"/>
      <c r="NG22" s="26"/>
      <c r="NH22" s="26"/>
      <c r="NI22" s="26"/>
      <c r="NJ22" s="26"/>
      <c r="NK22" s="26"/>
      <c r="NL22" s="26"/>
      <c r="NM22" s="26"/>
      <c r="NN22" s="26"/>
      <c r="NO22" s="26"/>
      <c r="NP22" s="26"/>
      <c r="NQ22" s="26"/>
      <c r="NR22" s="26"/>
      <c r="NS22" s="26"/>
      <c r="NT22" s="26"/>
      <c r="NU22" s="26"/>
      <c r="NV22" s="26"/>
      <c r="NW22" s="26"/>
      <c r="NX22" s="26"/>
      <c r="NY22" s="26"/>
      <c r="NZ22" s="26"/>
      <c r="OA22" s="26"/>
      <c r="OB22" s="26"/>
      <c r="OC22" s="26"/>
      <c r="OD22" s="26"/>
      <c r="OE22" s="26"/>
      <c r="OF22" s="26"/>
      <c r="OG22" s="26"/>
      <c r="OH22" s="26"/>
      <c r="OI22" s="26"/>
      <c r="OJ22" s="26"/>
      <c r="OK22" s="26"/>
      <c r="OL22" s="26"/>
      <c r="OM22" s="26"/>
      <c r="ON22" s="26"/>
      <c r="OO22" s="26"/>
      <c r="OP22" s="26"/>
      <c r="OQ22" s="26"/>
      <c r="OR22" s="26"/>
      <c r="OS22" s="26"/>
      <c r="OT22" s="26"/>
      <c r="OU22" s="26"/>
      <c r="OV22" s="26"/>
      <c r="OW22" s="26"/>
      <c r="OX22" s="26"/>
      <c r="OY22" s="26"/>
      <c r="OZ22" s="26"/>
      <c r="PA22" s="26"/>
      <c r="PB22" s="26"/>
      <c r="PC22" s="26"/>
      <c r="PD22" s="26"/>
      <c r="PE22" s="26"/>
      <c r="PF22" s="26"/>
      <c r="PG22" s="26"/>
      <c r="PH22" s="26"/>
      <c r="PI22" s="26"/>
      <c r="PJ22" s="26"/>
      <c r="PK22" s="26"/>
      <c r="PL22" s="26"/>
      <c r="PM22" s="26"/>
      <c r="PN22" s="26"/>
      <c r="PO22" s="26"/>
      <c r="PP22" s="26"/>
      <c r="PQ22" s="26"/>
      <c r="PR22" s="26"/>
      <c r="PS22" s="26"/>
      <c r="PT22" s="26"/>
      <c r="PU22" s="26"/>
      <c r="PV22" s="26"/>
      <c r="PW22" s="26"/>
      <c r="PX22" s="26"/>
      <c r="PY22" s="26"/>
      <c r="PZ22" s="26"/>
      <c r="QA22" s="26"/>
      <c r="QB22" s="26"/>
      <c r="QC22" s="26"/>
      <c r="QD22" s="26"/>
      <c r="QE22" s="26"/>
      <c r="QF22" s="26"/>
      <c r="QG22" s="26"/>
      <c r="QH22" s="26"/>
      <c r="QI22" s="26"/>
      <c r="QJ22" s="26"/>
      <c r="QK22" s="26"/>
      <c r="QL22" s="26"/>
      <c r="QM22" s="26"/>
      <c r="QN22" s="26"/>
      <c r="QO22" s="26"/>
      <c r="QP22" s="26"/>
      <c r="QQ22" s="26"/>
      <c r="QR22" s="26"/>
      <c r="QS22" s="26"/>
      <c r="QT22" s="26"/>
      <c r="QU22" s="26"/>
      <c r="QV22" s="26"/>
      <c r="QW22" s="26"/>
      <c r="QX22" s="26"/>
      <c r="QY22" s="26"/>
      <c r="QZ22" s="26"/>
      <c r="RA22" s="26"/>
      <c r="RB22" s="26"/>
      <c r="RC22" s="26"/>
      <c r="RD22" s="26"/>
      <c r="RE22" s="26"/>
      <c r="RF22" s="26"/>
      <c r="RG22" s="26"/>
      <c r="RH22" s="26"/>
      <c r="RI22" s="26"/>
      <c r="RJ22" s="26"/>
      <c r="RK22" s="26"/>
      <c r="RL22" s="26"/>
      <c r="RM22" s="26"/>
      <c r="RN22" s="26"/>
      <c r="RO22" s="26"/>
      <c r="RP22" s="26"/>
      <c r="RQ22" s="26"/>
      <c r="RR22" s="26"/>
      <c r="RS22" s="26"/>
      <c r="RT22" s="26"/>
      <c r="RU22" s="26"/>
      <c r="RV22" s="26"/>
      <c r="RW22" s="26"/>
      <c r="RX22" s="26"/>
      <c r="RY22" s="26"/>
      <c r="RZ22" s="26"/>
      <c r="SA22" s="26"/>
      <c r="SB22" s="26"/>
      <c r="SC22" s="26"/>
      <c r="SD22" s="26"/>
      <c r="SE22" s="26"/>
      <c r="SF22" s="26"/>
      <c r="SG22" s="26"/>
      <c r="SH22" s="26"/>
      <c r="SI22" s="26"/>
      <c r="SJ22" s="26"/>
      <c r="SK22" s="26"/>
      <c r="SL22" s="26"/>
      <c r="SM22" s="26"/>
      <c r="SN22" s="26"/>
      <c r="SO22" s="26"/>
      <c r="SP22" s="26"/>
      <c r="SQ22" s="26"/>
      <c r="SR22" s="26"/>
      <c r="SS22" s="26"/>
      <c r="ST22" s="26"/>
      <c r="SU22" s="26"/>
      <c r="SV22" s="26"/>
      <c r="SW22" s="26"/>
      <c r="SX22" s="26"/>
      <c r="SY22" s="26"/>
      <c r="SZ22" s="26"/>
      <c r="TA22" s="26"/>
      <c r="TB22" s="26"/>
      <c r="TC22" s="26"/>
      <c r="TD22" s="26"/>
      <c r="TE22" s="26"/>
      <c r="TF22" s="26"/>
      <c r="TG22" s="26"/>
      <c r="TH22" s="26"/>
      <c r="TI22" s="26"/>
      <c r="TJ22" s="26"/>
      <c r="TK22" s="26"/>
      <c r="TL22" s="26"/>
      <c r="TM22" s="26"/>
      <c r="TN22" s="26"/>
      <c r="TO22" s="26"/>
      <c r="TP22" s="26"/>
      <c r="TQ22" s="26"/>
      <c r="TR22" s="26"/>
      <c r="TS22" s="26"/>
      <c r="TT22" s="26"/>
      <c r="TU22" s="26"/>
      <c r="TV22" s="26"/>
      <c r="TW22" s="26"/>
      <c r="TX22" s="26"/>
      <c r="TY22" s="26"/>
      <c r="TZ22" s="26"/>
      <c r="UA22" s="26"/>
      <c r="UB22" s="26"/>
      <c r="UC22" s="26"/>
      <c r="UD22" s="26"/>
      <c r="UE22" s="26"/>
      <c r="UF22" s="26"/>
      <c r="UG22" s="26"/>
      <c r="UH22" s="26"/>
      <c r="UI22" s="26"/>
      <c r="UJ22" s="26"/>
      <c r="UK22" s="26"/>
      <c r="UL22" s="26"/>
      <c r="UM22" s="26"/>
      <c r="UN22" s="26"/>
      <c r="UO22" s="26"/>
      <c r="UP22" s="26"/>
      <c r="UQ22" s="26"/>
      <c r="UR22" s="26"/>
      <c r="US22" s="26"/>
      <c r="UT22" s="26"/>
      <c r="UU22" s="26"/>
      <c r="UV22" s="26"/>
      <c r="UW22" s="26"/>
      <c r="UX22" s="26"/>
      <c r="UY22" s="26"/>
      <c r="UZ22" s="26"/>
      <c r="VA22" s="26"/>
      <c r="VB22" s="26"/>
      <c r="VC22" s="26"/>
      <c r="VD22" s="26"/>
      <c r="VE22" s="26"/>
      <c r="VF22" s="26"/>
      <c r="VG22" s="26"/>
      <c r="VH22" s="26"/>
      <c r="VI22" s="26"/>
      <c r="VJ22" s="26"/>
      <c r="VK22" s="26"/>
      <c r="VL22" s="26"/>
      <c r="VM22" s="26"/>
      <c r="VN22" s="26"/>
      <c r="VO22" s="26"/>
      <c r="VP22" s="26"/>
      <c r="VQ22" s="26"/>
      <c r="VR22" s="26"/>
      <c r="VS22" s="26"/>
      <c r="VT22" s="26"/>
      <c r="VU22" s="26"/>
      <c r="VV22" s="26"/>
      <c r="VW22" s="26"/>
      <c r="VX22" s="26"/>
      <c r="VY22" s="26"/>
      <c r="VZ22" s="26"/>
      <c r="WA22" s="26"/>
      <c r="WB22" s="26"/>
      <c r="WC22" s="26"/>
      <c r="WD22" s="26"/>
      <c r="WE22" s="26"/>
      <c r="WF22" s="26"/>
      <c r="WG22" s="26"/>
      <c r="WH22" s="26"/>
      <c r="WI22" s="26"/>
      <c r="WJ22" s="26"/>
      <c r="WK22" s="26"/>
      <c r="WL22" s="26"/>
      <c r="WM22" s="26"/>
      <c r="WN22" s="26"/>
      <c r="WO22" s="26"/>
      <c r="WP22" s="26"/>
      <c r="WQ22" s="26"/>
      <c r="WR22" s="26"/>
      <c r="WS22" s="26"/>
      <c r="WT22" s="26"/>
      <c r="WU22" s="26"/>
      <c r="WV22" s="26"/>
      <c r="WW22" s="26"/>
      <c r="WX22" s="26"/>
      <c r="WY22" s="26"/>
      <c r="WZ22" s="26"/>
      <c r="XA22" s="26"/>
      <c r="XB22" s="26"/>
      <c r="XC22" s="26"/>
      <c r="XD22" s="26"/>
      <c r="XE22" s="26"/>
      <c r="XF22" s="26"/>
      <c r="XG22" s="26"/>
      <c r="XH22" s="26"/>
      <c r="XI22" s="26"/>
      <c r="XJ22" s="26"/>
      <c r="XK22" s="26"/>
      <c r="XL22" s="26"/>
      <c r="XM22" s="26"/>
      <c r="XN22" s="26"/>
      <c r="XO22" s="26"/>
      <c r="XP22" s="26"/>
      <c r="XQ22" s="26"/>
      <c r="XR22" s="26"/>
      <c r="XS22" s="26"/>
      <c r="XT22" s="26"/>
      <c r="XU22" s="26"/>
      <c r="XV22" s="26"/>
      <c r="XW22" s="26"/>
      <c r="XX22" s="26"/>
      <c r="XY22" s="26"/>
      <c r="XZ22" s="26"/>
      <c r="YA22" s="26"/>
      <c r="YB22" s="26"/>
      <c r="YC22" s="26"/>
      <c r="YD22" s="26"/>
      <c r="YE22" s="26"/>
      <c r="YF22" s="26"/>
      <c r="YG22" s="26"/>
      <c r="YH22" s="26"/>
      <c r="YI22" s="26"/>
      <c r="YJ22" s="26"/>
      <c r="YK22" s="26"/>
      <c r="YL22" s="26"/>
      <c r="YM22" s="26"/>
      <c r="YN22" s="26"/>
      <c r="YO22" s="26"/>
      <c r="YP22" s="26"/>
      <c r="YQ22" s="26"/>
      <c r="YR22" s="26"/>
      <c r="YS22" s="26"/>
      <c r="YT22" s="26"/>
      <c r="YU22" s="26"/>
      <c r="YV22" s="26"/>
      <c r="YW22" s="26"/>
      <c r="YX22" s="26"/>
      <c r="YY22" s="26"/>
      <c r="YZ22" s="26"/>
      <c r="ZA22" s="26"/>
      <c r="ZB22" s="26"/>
      <c r="ZC22" s="26"/>
      <c r="ZD22" s="26"/>
      <c r="ZE22" s="26"/>
      <c r="ZF22" s="26"/>
      <c r="ZG22" s="26"/>
      <c r="ZH22" s="26"/>
      <c r="ZI22" s="26"/>
      <c r="ZJ22" s="26"/>
      <c r="ZK22" s="26"/>
      <c r="ZL22" s="26"/>
      <c r="ZM22" s="26"/>
      <c r="ZN22" s="26"/>
      <c r="ZO22" s="26"/>
      <c r="ZP22" s="26"/>
      <c r="ZQ22" s="26"/>
      <c r="ZR22" s="26"/>
      <c r="ZS22" s="26"/>
      <c r="ZT22" s="26"/>
      <c r="ZU22" s="26"/>
      <c r="ZV22" s="26"/>
      <c r="ZW22" s="26"/>
      <c r="ZX22" s="26"/>
      <c r="ZY22" s="26"/>
      <c r="ZZ22" s="26"/>
      <c r="AAA22" s="26"/>
      <c r="AAB22" s="26"/>
      <c r="AAC22" s="26"/>
      <c r="AAD22" s="26"/>
      <c r="AAE22" s="26"/>
      <c r="AAF22" s="26"/>
      <c r="AAG22" s="26"/>
      <c r="AAH22" s="26"/>
      <c r="AAI22" s="26"/>
      <c r="AAJ22" s="26"/>
      <c r="AAK22" s="26"/>
      <c r="AAL22" s="26"/>
      <c r="AAM22" s="26"/>
      <c r="AAN22" s="26"/>
      <c r="AAO22" s="26"/>
      <c r="AAP22" s="26"/>
      <c r="AAQ22" s="26"/>
      <c r="AAR22" s="26"/>
      <c r="AAS22" s="26"/>
      <c r="AAT22" s="26"/>
      <c r="AAU22" s="26"/>
      <c r="AAV22" s="26"/>
      <c r="AAW22" s="26"/>
      <c r="AAX22" s="26"/>
      <c r="AAY22" s="26"/>
      <c r="AAZ22" s="26"/>
      <c r="ABA22" s="26"/>
      <c r="ABB22" s="26"/>
      <c r="ABC22" s="26"/>
      <c r="ABD22" s="26"/>
      <c r="ABE22" s="26"/>
      <c r="ABF22" s="26"/>
      <c r="ABG22" s="26"/>
      <c r="ABH22" s="26"/>
      <c r="ABI22" s="26"/>
      <c r="ABJ22" s="26"/>
      <c r="ABK22" s="26"/>
      <c r="ABL22" s="26"/>
      <c r="ABM22" s="26"/>
      <c r="ABN22" s="26"/>
      <c r="ABO22" s="26"/>
      <c r="ABP22" s="26"/>
      <c r="ABQ22" s="26"/>
      <c r="ABR22" s="26"/>
      <c r="ABS22" s="26"/>
      <c r="ABT22" s="26"/>
      <c r="ABU22" s="26"/>
      <c r="ABV22" s="26"/>
      <c r="ABW22" s="26"/>
      <c r="ABX22" s="26"/>
      <c r="ABY22" s="26"/>
      <c r="ABZ22" s="26"/>
      <c r="ACA22" s="26"/>
      <c r="ACB22" s="26"/>
      <c r="ACC22" s="26"/>
      <c r="ACD22" s="26"/>
      <c r="ACE22" s="26"/>
      <c r="ACF22" s="26"/>
      <c r="ACG22" s="26"/>
      <c r="ACH22" s="26"/>
      <c r="ACI22" s="26"/>
      <c r="ACJ22" s="26"/>
      <c r="ACK22" s="26"/>
      <c r="ACL22" s="26"/>
      <c r="ACM22" s="26"/>
      <c r="ACN22" s="26"/>
      <c r="ACO22" s="26"/>
      <c r="ACP22" s="26"/>
      <c r="ACQ22" s="26"/>
      <c r="ACR22" s="26"/>
      <c r="ACS22" s="26"/>
      <c r="ACT22" s="26"/>
      <c r="ACU22" s="26"/>
      <c r="ACV22" s="26"/>
      <c r="ACW22" s="26"/>
      <c r="ACX22" s="26"/>
      <c r="ACY22" s="26"/>
      <c r="ACZ22" s="26"/>
      <c r="ADA22" s="26"/>
      <c r="ADB22" s="26"/>
      <c r="ADC22" s="26"/>
      <c r="ADD22" s="26"/>
      <c r="ADE22" s="26"/>
      <c r="ADF22" s="26"/>
      <c r="ADG22" s="26"/>
      <c r="ADH22" s="26"/>
      <c r="ADI22" s="26"/>
      <c r="ADJ22" s="26"/>
      <c r="ADK22" s="26"/>
      <c r="ADL22" s="26"/>
      <c r="ADM22" s="26"/>
      <c r="ADN22" s="26"/>
      <c r="ADO22" s="26"/>
      <c r="ADP22" s="26"/>
      <c r="ADQ22" s="26"/>
      <c r="ADR22" s="26"/>
      <c r="ADS22" s="26"/>
      <c r="ADT22" s="26"/>
      <c r="ADU22" s="26"/>
      <c r="ADV22" s="26"/>
      <c r="ADW22" s="26"/>
      <c r="ADX22" s="26"/>
      <c r="ADY22" s="26"/>
      <c r="ADZ22" s="26"/>
      <c r="AEA22" s="26"/>
      <c r="AEB22" s="26"/>
      <c r="AEC22" s="26"/>
      <c r="AED22" s="26"/>
      <c r="AEE22" s="26"/>
      <c r="AEF22" s="26"/>
      <c r="AEG22" s="26"/>
      <c r="AEH22" s="26"/>
      <c r="AEI22" s="26"/>
      <c r="AEJ22" s="26"/>
      <c r="AEK22" s="26"/>
      <c r="AEL22" s="26"/>
      <c r="AEM22" s="26"/>
      <c r="AEN22" s="26"/>
      <c r="AEO22" s="26"/>
      <c r="AEP22" s="26"/>
      <c r="AEQ22" s="26"/>
      <c r="AER22" s="26"/>
      <c r="AES22" s="26"/>
      <c r="AET22" s="26"/>
      <c r="AEU22" s="26"/>
      <c r="AEV22" s="26"/>
      <c r="AEW22" s="26"/>
      <c r="AEX22" s="26"/>
      <c r="AEY22" s="26"/>
      <c r="AEZ22" s="26"/>
      <c r="AFA22" s="26"/>
      <c r="AFB22" s="26"/>
      <c r="AFC22" s="26"/>
      <c r="AFD22" s="26"/>
      <c r="AFE22" s="26"/>
      <c r="AFF22" s="26"/>
      <c r="AFG22" s="26"/>
      <c r="AFH22" s="26"/>
      <c r="AFI22" s="26"/>
      <c r="AFJ22" s="26"/>
      <c r="AFK22" s="26"/>
      <c r="AFL22" s="26"/>
      <c r="AFM22" s="26"/>
      <c r="AFN22" s="26"/>
      <c r="AFO22" s="26"/>
      <c r="AFP22" s="26"/>
      <c r="AFQ22" s="26"/>
      <c r="AFR22" s="26"/>
      <c r="AFS22" s="26"/>
      <c r="AFT22" s="26"/>
      <c r="AFU22" s="26"/>
      <c r="AFV22" s="26"/>
      <c r="AFW22" s="26"/>
      <c r="AFX22" s="26"/>
      <c r="AFY22" s="26"/>
      <c r="AFZ22" s="26"/>
      <c r="AGA22" s="26"/>
      <c r="AGB22" s="26"/>
      <c r="AGC22" s="26"/>
      <c r="AGD22" s="26"/>
      <c r="AGE22" s="26"/>
      <c r="AGF22" s="26"/>
      <c r="AGG22" s="26"/>
      <c r="AGH22" s="26"/>
      <c r="AGI22" s="26"/>
      <c r="AGJ22" s="26"/>
      <c r="AGK22" s="26"/>
      <c r="AGL22" s="26"/>
      <c r="AGM22" s="26"/>
      <c r="AGN22" s="26"/>
      <c r="AGO22" s="26"/>
      <c r="AGP22" s="26"/>
      <c r="AGQ22" s="26"/>
      <c r="AGR22" s="26"/>
      <c r="AGS22" s="26"/>
      <c r="AGT22" s="26"/>
      <c r="AGU22" s="26"/>
      <c r="AGV22" s="26"/>
      <c r="AGW22" s="26"/>
      <c r="AGX22" s="26"/>
      <c r="AGY22" s="26"/>
      <c r="AGZ22" s="26"/>
      <c r="AHA22" s="26"/>
      <c r="AHB22" s="26"/>
      <c r="AHC22" s="26"/>
      <c r="AHD22" s="26"/>
      <c r="AHE22" s="26"/>
      <c r="AHF22" s="26"/>
      <c r="AHG22" s="26"/>
      <c r="AHH22" s="26"/>
      <c r="AHI22" s="26"/>
      <c r="AHJ22" s="26"/>
      <c r="AHK22" s="26"/>
      <c r="AHL22" s="26"/>
      <c r="AHM22" s="26"/>
      <c r="AHN22" s="26"/>
      <c r="AHO22" s="26"/>
      <c r="AHP22" s="26"/>
      <c r="AHQ22" s="26"/>
      <c r="AHR22" s="26"/>
      <c r="AHS22" s="26"/>
      <c r="AHT22" s="26"/>
      <c r="AHU22" s="26"/>
      <c r="AHV22" s="26"/>
      <c r="AHW22" s="26"/>
      <c r="AHX22" s="26"/>
      <c r="AHY22" s="26"/>
      <c r="AHZ22" s="26"/>
      <c r="AIA22" s="26"/>
      <c r="AIB22" s="26"/>
      <c r="AIC22" s="26"/>
      <c r="AID22" s="26"/>
      <c r="AIE22" s="26"/>
      <c r="AIF22" s="26"/>
      <c r="AIG22" s="26"/>
      <c r="AIH22" s="26"/>
      <c r="AII22" s="26"/>
      <c r="AIJ22" s="26"/>
      <c r="AIK22" s="26"/>
      <c r="AIL22" s="26"/>
      <c r="AIM22" s="26"/>
      <c r="AIN22" s="26"/>
      <c r="AIO22" s="26"/>
      <c r="AIP22" s="26"/>
      <c r="AIQ22" s="26"/>
      <c r="AIR22" s="26"/>
      <c r="AIS22" s="26"/>
      <c r="AIT22" s="26"/>
      <c r="AIU22" s="26"/>
      <c r="AIV22" s="26"/>
      <c r="AIW22" s="26"/>
      <c r="AIX22" s="26"/>
      <c r="AIY22" s="26"/>
      <c r="AIZ22" s="26"/>
      <c r="AJA22" s="26"/>
      <c r="AJB22" s="26"/>
      <c r="AJC22" s="26"/>
      <c r="AJD22" s="26"/>
      <c r="AJE22" s="26"/>
      <c r="AJF22" s="26"/>
      <c r="AJG22" s="26"/>
      <c r="AJH22" s="26"/>
      <c r="AJI22" s="26"/>
      <c r="AJJ22" s="26"/>
      <c r="AJK22" s="26"/>
      <c r="AJL22" s="26"/>
      <c r="AJM22" s="26"/>
      <c r="AJN22" s="26"/>
      <c r="AJO22" s="26"/>
      <c r="AJP22" s="26"/>
      <c r="AJQ22" s="26"/>
      <c r="AJR22" s="26"/>
      <c r="AJS22" s="26"/>
      <c r="AJT22" s="26"/>
      <c r="AJU22" s="26"/>
      <c r="AJV22" s="26"/>
      <c r="AJW22" s="26"/>
      <c r="AJX22" s="26"/>
      <c r="AJY22" s="26"/>
      <c r="AJZ22" s="26"/>
      <c r="AKA22" s="26"/>
      <c r="AKB22" s="26"/>
      <c r="AKC22" s="26"/>
      <c r="AKD22" s="26"/>
      <c r="AKE22" s="26"/>
      <c r="AKF22" s="26"/>
      <c r="AKG22" s="26"/>
      <c r="AKH22" s="26"/>
      <c r="AKI22" s="26"/>
      <c r="AKJ22" s="26"/>
      <c r="AKK22" s="26"/>
      <c r="AKL22" s="26"/>
      <c r="AKM22" s="26"/>
      <c r="AKN22" s="26"/>
      <c r="AKO22" s="26"/>
      <c r="AKP22" s="26"/>
      <c r="AKQ22" s="26"/>
      <c r="AKR22" s="26"/>
      <c r="AKS22" s="26"/>
      <c r="AKT22" s="26"/>
      <c r="AKU22" s="26"/>
      <c r="AKV22" s="26"/>
      <c r="AKW22" s="26"/>
      <c r="AKX22" s="26"/>
      <c r="AKY22" s="26"/>
      <c r="AKZ22" s="26"/>
      <c r="ALA22" s="26"/>
      <c r="ALB22" s="26"/>
      <c r="ALC22" s="26"/>
      <c r="ALD22" s="26"/>
      <c r="ALE22" s="26"/>
      <c r="ALF22" s="26"/>
      <c r="ALG22" s="26"/>
      <c r="ALH22" s="26"/>
      <c r="ALI22" s="26"/>
      <c r="ALJ22" s="26"/>
      <c r="ALK22" s="26"/>
      <c r="ALL22" s="26"/>
      <c r="ALM22" s="26"/>
      <c r="ALN22" s="26"/>
      <c r="ALO22" s="26"/>
      <c r="ALP22" s="26"/>
      <c r="ALQ22" s="26"/>
      <c r="ALR22" s="26"/>
      <c r="ALS22" s="26"/>
      <c r="ALT22" s="26"/>
      <c r="ALU22" s="26"/>
      <c r="ALV22" s="26"/>
      <c r="ALW22" s="26"/>
      <c r="ALX22" s="26"/>
      <c r="ALY22" s="26"/>
      <c r="ALZ22" s="26"/>
      <c r="AMA22" s="26"/>
      <c r="AMB22" s="26"/>
      <c r="AMC22" s="26"/>
      <c r="AMD22" s="26"/>
      <c r="AME22" s="26"/>
      <c r="AMF22" s="26"/>
    </row>
    <row r="23" spans="1:1024" s="15" customFormat="1" ht="15" x14ac:dyDescent="0.25">
      <c r="A23" s="10">
        <v>206</v>
      </c>
      <c r="B23" s="14" t="s">
        <v>142</v>
      </c>
      <c r="C23" s="14" t="s">
        <v>143</v>
      </c>
      <c r="D23" s="17" t="s">
        <v>55</v>
      </c>
      <c r="E23" s="17" t="s">
        <v>56</v>
      </c>
      <c r="G23" s="90">
        <v>1</v>
      </c>
      <c r="H23" s="177">
        <v>3</v>
      </c>
      <c r="I23" s="1"/>
      <c r="J23" s="22" t="s">
        <v>3</v>
      </c>
      <c r="K23" s="34">
        <v>3</v>
      </c>
      <c r="L23" s="1"/>
      <c r="M23" s="4">
        <v>18.5</v>
      </c>
      <c r="N23" s="4">
        <v>22</v>
      </c>
      <c r="O23" s="4">
        <v>84</v>
      </c>
      <c r="P23" s="83">
        <v>2</v>
      </c>
      <c r="Q23" s="1"/>
      <c r="R23" s="22">
        <v>13</v>
      </c>
      <c r="S23" s="22">
        <v>18.5</v>
      </c>
      <c r="T23" s="232">
        <f t="shared" si="1"/>
        <v>0.70270270270270274</v>
      </c>
      <c r="U23" s="69">
        <v>2</v>
      </c>
      <c r="V23" s="1"/>
      <c r="W23" s="10" t="s">
        <v>76</v>
      </c>
      <c r="X23" s="44">
        <v>1</v>
      </c>
      <c r="Y23" s="53"/>
      <c r="Z23" s="118">
        <v>0</v>
      </c>
      <c r="AA23" s="118">
        <v>789682.85891511431</v>
      </c>
      <c r="AB23" s="171">
        <f t="shared" si="2"/>
        <v>0</v>
      </c>
      <c r="AC23" s="69">
        <f t="shared" si="3"/>
        <v>-1</v>
      </c>
      <c r="AE23" s="104">
        <v>251638</v>
      </c>
      <c r="AF23" s="69">
        <v>1</v>
      </c>
      <c r="AH23" s="104">
        <v>261</v>
      </c>
      <c r="AI23" s="69">
        <v>3</v>
      </c>
      <c r="AJ23" s="53"/>
      <c r="AK23" s="104">
        <v>209139</v>
      </c>
      <c r="AL23" s="104">
        <v>251638</v>
      </c>
      <c r="AM23" s="171">
        <f t="shared" si="4"/>
        <v>0.83111056358737556</v>
      </c>
      <c r="AN23" s="69">
        <f t="shared" si="5"/>
        <v>0</v>
      </c>
      <c r="AO23" s="53"/>
      <c r="AP23" s="151">
        <v>-6.2706358761414061E-3</v>
      </c>
      <c r="AQ23" s="98">
        <v>1</v>
      </c>
      <c r="AR23" s="53"/>
      <c r="AS23" s="118"/>
      <c r="AT23" s="69">
        <v>0</v>
      </c>
      <c r="AV23" s="228">
        <f t="shared" si="6"/>
        <v>14</v>
      </c>
    </row>
    <row r="24" spans="1:1024" s="15" customFormat="1" ht="15" x14ac:dyDescent="0.25">
      <c r="A24" s="10">
        <v>206</v>
      </c>
      <c r="B24" s="10" t="s">
        <v>81</v>
      </c>
      <c r="C24" s="10" t="s">
        <v>82</v>
      </c>
      <c r="D24" s="12" t="s">
        <v>55</v>
      </c>
      <c r="E24" s="13" t="s">
        <v>56</v>
      </c>
      <c r="G24" s="40">
        <v>1</v>
      </c>
      <c r="H24" s="69">
        <v>3</v>
      </c>
      <c r="J24" s="22" t="s">
        <v>3</v>
      </c>
      <c r="K24" s="34">
        <v>3</v>
      </c>
      <c r="M24" s="22">
        <v>22</v>
      </c>
      <c r="N24" s="22">
        <v>23</v>
      </c>
      <c r="O24" s="40">
        <f t="shared" ref="O24:O38" si="8">M24/N24</f>
        <v>0.95652173913043481</v>
      </c>
      <c r="P24" s="83">
        <v>2</v>
      </c>
      <c r="R24" s="22">
        <v>16</v>
      </c>
      <c r="S24" s="22">
        <v>22</v>
      </c>
      <c r="T24" s="232">
        <f t="shared" si="1"/>
        <v>0.72727272727272729</v>
      </c>
      <c r="U24" s="69">
        <f t="shared" ref="U24:U35" si="9">IF(T24&gt;0,IF(T24&gt;0.5,2,IF(T24&gt;0.2,1,0)),"")</f>
        <v>2</v>
      </c>
      <c r="W24" s="10" t="s">
        <v>4</v>
      </c>
      <c r="X24" s="44">
        <v>0</v>
      </c>
      <c r="Z24" s="118">
        <v>13684.226292203879</v>
      </c>
      <c r="AA24" s="118">
        <v>362115.09770769486</v>
      </c>
      <c r="AB24" s="171">
        <f t="shared" si="2"/>
        <v>3.7789714869193351E-2</v>
      </c>
      <c r="AC24" s="69">
        <f t="shared" si="3"/>
        <v>1</v>
      </c>
      <c r="AE24" s="104">
        <v>131481</v>
      </c>
      <c r="AF24" s="69">
        <v>0</v>
      </c>
      <c r="AH24" s="104">
        <v>238</v>
      </c>
      <c r="AI24" s="69">
        <v>3</v>
      </c>
      <c r="AK24" s="104">
        <v>107572</v>
      </c>
      <c r="AL24" s="104">
        <v>123425</v>
      </c>
      <c r="AM24" s="171">
        <f t="shared" si="4"/>
        <v>0.8715576260887179</v>
      </c>
      <c r="AN24" s="69">
        <f t="shared" si="5"/>
        <v>0</v>
      </c>
      <c r="AP24" s="151">
        <v>7.0819049908079634E-3</v>
      </c>
      <c r="AQ24" s="98">
        <v>0</v>
      </c>
      <c r="AS24" s="118"/>
      <c r="AT24" s="69">
        <v>0</v>
      </c>
      <c r="AV24" s="228">
        <f t="shared" si="6"/>
        <v>14</v>
      </c>
    </row>
    <row r="25" spans="1:1024" s="15" customFormat="1" ht="15" x14ac:dyDescent="0.25">
      <c r="A25" s="10">
        <v>206</v>
      </c>
      <c r="B25" s="10" t="s">
        <v>87</v>
      </c>
      <c r="C25" s="10" t="s">
        <v>88</v>
      </c>
      <c r="D25" s="12" t="s">
        <v>55</v>
      </c>
      <c r="E25" s="13" t="s">
        <v>56</v>
      </c>
      <c r="G25" s="40">
        <v>1</v>
      </c>
      <c r="H25" s="69">
        <v>3</v>
      </c>
      <c r="J25" s="22" t="s">
        <v>3</v>
      </c>
      <c r="K25" s="31">
        <v>3</v>
      </c>
      <c r="M25" s="22">
        <v>14</v>
      </c>
      <c r="N25" s="22">
        <v>14</v>
      </c>
      <c r="O25" s="40">
        <f t="shared" si="8"/>
        <v>1</v>
      </c>
      <c r="P25" s="83">
        <v>2</v>
      </c>
      <c r="R25" s="22">
        <v>10</v>
      </c>
      <c r="S25" s="22">
        <v>14</v>
      </c>
      <c r="T25" s="232">
        <f t="shared" si="1"/>
        <v>0.7142857142857143</v>
      </c>
      <c r="U25" s="69">
        <f t="shared" si="9"/>
        <v>2</v>
      </c>
      <c r="W25" s="10" t="s">
        <v>3</v>
      </c>
      <c r="X25" s="44">
        <v>1</v>
      </c>
      <c r="Z25" s="118">
        <v>15447.198290616157</v>
      </c>
      <c r="AA25" s="118">
        <v>590730.28870934888</v>
      </c>
      <c r="AB25" s="171">
        <f t="shared" si="2"/>
        <v>2.6149324972595891E-2</v>
      </c>
      <c r="AC25" s="69">
        <f t="shared" si="3"/>
        <v>1</v>
      </c>
      <c r="AE25" s="104">
        <v>208738</v>
      </c>
      <c r="AF25" s="69">
        <v>1</v>
      </c>
      <c r="AH25" s="104">
        <v>161</v>
      </c>
      <c r="AI25" s="69">
        <v>1</v>
      </c>
      <c r="AK25" s="104">
        <v>195111</v>
      </c>
      <c r="AL25" s="104">
        <v>201481</v>
      </c>
      <c r="AM25" s="171">
        <f t="shared" si="4"/>
        <v>0.96838411562380566</v>
      </c>
      <c r="AN25" s="69">
        <f t="shared" si="5"/>
        <v>0</v>
      </c>
      <c r="AP25" s="151">
        <v>-8.1108975943500194E-3</v>
      </c>
      <c r="AQ25" s="98">
        <v>1</v>
      </c>
      <c r="AS25" s="118"/>
      <c r="AT25" s="69">
        <v>0</v>
      </c>
      <c r="AV25" s="228">
        <f t="shared" si="6"/>
        <v>14</v>
      </c>
    </row>
    <row r="26" spans="1:1024" s="15" customFormat="1" ht="15" x14ac:dyDescent="0.25">
      <c r="A26" s="10">
        <v>206</v>
      </c>
      <c r="B26" s="10" t="s">
        <v>51</v>
      </c>
      <c r="C26" s="10" t="s">
        <v>52</v>
      </c>
      <c r="D26" s="12" t="s">
        <v>55</v>
      </c>
      <c r="E26" s="13" t="s">
        <v>56</v>
      </c>
      <c r="G26" s="40">
        <v>0.66666666666666663</v>
      </c>
      <c r="H26" s="69">
        <v>3</v>
      </c>
      <c r="J26" s="191" t="s">
        <v>3</v>
      </c>
      <c r="K26" s="31">
        <v>3</v>
      </c>
      <c r="M26" s="22">
        <v>13</v>
      </c>
      <c r="N26" s="22">
        <v>16</v>
      </c>
      <c r="O26" s="40">
        <f t="shared" si="8"/>
        <v>0.8125</v>
      </c>
      <c r="P26" s="83">
        <v>2</v>
      </c>
      <c r="R26" s="22">
        <v>11</v>
      </c>
      <c r="S26" s="22">
        <v>13</v>
      </c>
      <c r="T26" s="232">
        <f t="shared" si="1"/>
        <v>0.84615384615384615</v>
      </c>
      <c r="U26" s="69">
        <f t="shared" si="9"/>
        <v>2</v>
      </c>
      <c r="W26" s="10" t="s">
        <v>3</v>
      </c>
      <c r="X26" s="44">
        <v>1</v>
      </c>
      <c r="Z26" s="118">
        <v>0</v>
      </c>
      <c r="AA26" s="118">
        <v>539775.78531744529</v>
      </c>
      <c r="AB26" s="171">
        <f t="shared" si="2"/>
        <v>0</v>
      </c>
      <c r="AC26" s="69">
        <f t="shared" si="3"/>
        <v>-1</v>
      </c>
      <c r="AE26" s="104">
        <v>167844</v>
      </c>
      <c r="AF26" s="69">
        <v>0</v>
      </c>
      <c r="AH26" s="104">
        <v>281</v>
      </c>
      <c r="AI26" s="69">
        <v>3</v>
      </c>
      <c r="AK26" s="104">
        <v>67328</v>
      </c>
      <c r="AL26" s="104">
        <v>147561</v>
      </c>
      <c r="AM26" s="171">
        <f t="shared" si="4"/>
        <v>0.45627232127730227</v>
      </c>
      <c r="AN26" s="69">
        <f t="shared" si="5"/>
        <v>0</v>
      </c>
      <c r="AP26" s="151">
        <v>6.2976246246209344E-2</v>
      </c>
      <c r="AQ26" s="98">
        <v>0</v>
      </c>
      <c r="AS26" s="118"/>
      <c r="AT26" s="69">
        <v>0</v>
      </c>
      <c r="AV26" s="228">
        <f t="shared" si="6"/>
        <v>13</v>
      </c>
    </row>
    <row r="27" spans="1:1024" customFormat="1" ht="15" x14ac:dyDescent="0.25">
      <c r="A27" s="10">
        <v>206</v>
      </c>
      <c r="B27" s="18" t="s">
        <v>70</v>
      </c>
      <c r="C27" s="10" t="s">
        <v>71</v>
      </c>
      <c r="D27" s="12" t="s">
        <v>55</v>
      </c>
      <c r="E27" s="13" t="s">
        <v>56</v>
      </c>
      <c r="F27" s="15"/>
      <c r="G27" s="40">
        <v>1</v>
      </c>
      <c r="H27" s="69">
        <v>3</v>
      </c>
      <c r="I27" s="15"/>
      <c r="J27" s="22" t="s">
        <v>3</v>
      </c>
      <c r="K27" s="31">
        <v>3</v>
      </c>
      <c r="L27" s="15"/>
      <c r="M27" s="22">
        <v>7</v>
      </c>
      <c r="N27" s="22">
        <v>7</v>
      </c>
      <c r="O27" s="40">
        <f t="shared" si="8"/>
        <v>1</v>
      </c>
      <c r="P27" s="83">
        <v>2</v>
      </c>
      <c r="Q27" s="15"/>
      <c r="R27" s="22">
        <v>4</v>
      </c>
      <c r="S27" s="22">
        <v>7</v>
      </c>
      <c r="T27" s="232">
        <f t="shared" si="1"/>
        <v>0.5714285714285714</v>
      </c>
      <c r="U27" s="69">
        <f t="shared" si="9"/>
        <v>2</v>
      </c>
      <c r="V27" s="15"/>
      <c r="W27" s="57" t="s">
        <v>4</v>
      </c>
      <c r="X27" s="65">
        <v>0</v>
      </c>
      <c r="Y27" s="15"/>
      <c r="Z27" s="118">
        <v>0</v>
      </c>
      <c r="AA27" s="118">
        <v>259235.64907315371</v>
      </c>
      <c r="AB27" s="171">
        <f t="shared" si="2"/>
        <v>0</v>
      </c>
      <c r="AC27" s="69">
        <f t="shared" si="3"/>
        <v>-1</v>
      </c>
      <c r="AD27" s="15"/>
      <c r="AE27" s="104">
        <v>75029</v>
      </c>
      <c r="AF27" s="69">
        <v>0</v>
      </c>
      <c r="AG27" s="15"/>
      <c r="AH27" s="104">
        <v>201</v>
      </c>
      <c r="AI27" s="69">
        <v>3</v>
      </c>
      <c r="AJ27" s="15"/>
      <c r="AK27" s="104">
        <v>71345</v>
      </c>
      <c r="AL27" s="104">
        <v>73757</v>
      </c>
      <c r="AM27" s="171">
        <f t="shared" si="4"/>
        <v>0.96729801917106173</v>
      </c>
      <c r="AN27" s="69">
        <f t="shared" si="5"/>
        <v>0</v>
      </c>
      <c r="AO27" s="15"/>
      <c r="AP27" s="151">
        <v>2.1235381713510471E-2</v>
      </c>
      <c r="AQ27" s="98">
        <v>0</v>
      </c>
      <c r="AR27" s="15"/>
      <c r="AS27" s="118" t="s">
        <v>154</v>
      </c>
      <c r="AT27" s="69">
        <v>1</v>
      </c>
      <c r="AU27" s="15"/>
      <c r="AV27" s="228">
        <f t="shared" si="6"/>
        <v>13</v>
      </c>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c r="IG27" s="15"/>
      <c r="IH27" s="15"/>
      <c r="II27" s="15"/>
      <c r="IJ27" s="15"/>
      <c r="IK27" s="15"/>
      <c r="IL27" s="15"/>
      <c r="IM27" s="15"/>
      <c r="IN27" s="15"/>
      <c r="IO27" s="15"/>
      <c r="IP27" s="15"/>
      <c r="IQ27" s="15"/>
      <c r="IR27" s="15"/>
      <c r="IS27" s="15"/>
      <c r="IT27" s="15"/>
      <c r="IU27" s="15"/>
      <c r="IV27" s="15"/>
      <c r="IW27" s="15"/>
      <c r="IX27" s="15"/>
      <c r="IY27" s="15"/>
      <c r="IZ27" s="15"/>
      <c r="JA27" s="15"/>
      <c r="JB27" s="15"/>
      <c r="JC27" s="15"/>
      <c r="JD27" s="15"/>
      <c r="JE27" s="15"/>
      <c r="JF27" s="15"/>
      <c r="JG27" s="15"/>
      <c r="JH27" s="15"/>
      <c r="JI27" s="15"/>
      <c r="JJ27" s="15"/>
      <c r="JK27" s="15"/>
      <c r="JL27" s="15"/>
      <c r="JM27" s="15"/>
      <c r="JN27" s="15"/>
      <c r="JO27" s="15"/>
      <c r="JP27" s="15"/>
      <c r="JQ27" s="15"/>
      <c r="JR27" s="15"/>
      <c r="JS27" s="15"/>
      <c r="JT27" s="15"/>
      <c r="JU27" s="15"/>
      <c r="JV27" s="15"/>
      <c r="JW27" s="15"/>
      <c r="JX27" s="15"/>
      <c r="JY27" s="15"/>
      <c r="JZ27" s="15"/>
      <c r="KA27" s="15"/>
      <c r="KB27" s="15"/>
      <c r="KC27" s="15"/>
      <c r="KD27" s="15"/>
      <c r="KE27" s="15"/>
      <c r="KF27" s="15"/>
      <c r="KG27" s="15"/>
      <c r="KH27" s="15"/>
      <c r="KI27" s="15"/>
      <c r="KJ27" s="15"/>
      <c r="KK27" s="15"/>
      <c r="KL27" s="15"/>
      <c r="KM27" s="15"/>
      <c r="KN27" s="15"/>
      <c r="KO27" s="15"/>
      <c r="KP27" s="15"/>
      <c r="KQ27" s="15"/>
      <c r="KR27" s="15"/>
      <c r="KS27" s="15"/>
      <c r="KT27" s="15"/>
      <c r="KU27" s="15"/>
      <c r="KV27" s="15"/>
      <c r="KW27" s="15"/>
      <c r="KX27" s="15"/>
      <c r="KY27" s="15"/>
      <c r="KZ27" s="15"/>
      <c r="LA27" s="15"/>
      <c r="LB27" s="15"/>
      <c r="LC27" s="15"/>
      <c r="LD27" s="15"/>
      <c r="LE27" s="15"/>
      <c r="LF27" s="15"/>
      <c r="LG27" s="15"/>
      <c r="LH27" s="15"/>
      <c r="LI27" s="15"/>
      <c r="LJ27" s="15"/>
      <c r="LK27" s="15"/>
      <c r="LL27" s="15"/>
      <c r="LM27" s="15"/>
      <c r="LN27" s="15"/>
      <c r="LO27" s="15"/>
      <c r="LP27" s="15"/>
      <c r="LQ27" s="15"/>
      <c r="LR27" s="15"/>
      <c r="LS27" s="15"/>
      <c r="LT27" s="15"/>
      <c r="LU27" s="15"/>
      <c r="LV27" s="15"/>
      <c r="LW27" s="15"/>
      <c r="LX27" s="15"/>
      <c r="LY27" s="15"/>
      <c r="LZ27" s="15"/>
      <c r="MA27" s="15"/>
      <c r="MB27" s="15"/>
      <c r="MC27" s="15"/>
      <c r="MD27" s="15"/>
      <c r="ME27" s="15"/>
      <c r="MF27" s="15"/>
      <c r="MG27" s="15"/>
      <c r="MH27" s="15"/>
      <c r="MI27" s="15"/>
      <c r="MJ27" s="15"/>
      <c r="MK27" s="15"/>
      <c r="ML27" s="15"/>
      <c r="MM27" s="15"/>
      <c r="MN27" s="15"/>
      <c r="MO27" s="15"/>
      <c r="MP27" s="15"/>
      <c r="MQ27" s="15"/>
      <c r="MR27" s="15"/>
      <c r="MS27" s="15"/>
      <c r="MT27" s="15"/>
      <c r="MU27" s="15"/>
      <c r="MV27" s="15"/>
      <c r="MW27" s="15"/>
      <c r="MX27" s="15"/>
      <c r="MY27" s="15"/>
      <c r="MZ27" s="15"/>
      <c r="NA27" s="15"/>
      <c r="NB27" s="15"/>
      <c r="NC27" s="15"/>
      <c r="ND27" s="15"/>
      <c r="NE27" s="15"/>
      <c r="NF27" s="15"/>
      <c r="NG27" s="15"/>
      <c r="NH27" s="15"/>
      <c r="NI27" s="15"/>
      <c r="NJ27" s="15"/>
      <c r="NK27" s="15"/>
      <c r="NL27" s="15"/>
      <c r="NM27" s="15"/>
      <c r="NN27" s="15"/>
      <c r="NO27" s="15"/>
      <c r="NP27" s="15"/>
      <c r="NQ27" s="15"/>
      <c r="NR27" s="15"/>
      <c r="NS27" s="15"/>
      <c r="NT27" s="15"/>
      <c r="NU27" s="15"/>
      <c r="NV27" s="15"/>
      <c r="NW27" s="15"/>
      <c r="NX27" s="15"/>
      <c r="NY27" s="15"/>
      <c r="NZ27" s="15"/>
      <c r="OA27" s="15"/>
      <c r="OB27" s="15"/>
      <c r="OC27" s="15"/>
      <c r="OD27" s="15"/>
      <c r="OE27" s="15"/>
      <c r="OF27" s="15"/>
      <c r="OG27" s="15"/>
      <c r="OH27" s="15"/>
      <c r="OI27" s="15"/>
      <c r="OJ27" s="15"/>
      <c r="OK27" s="15"/>
      <c r="OL27" s="15"/>
      <c r="OM27" s="15"/>
      <c r="ON27" s="15"/>
      <c r="OO27" s="15"/>
      <c r="OP27" s="15"/>
      <c r="OQ27" s="15"/>
      <c r="OR27" s="15"/>
      <c r="OS27" s="15"/>
      <c r="OT27" s="15"/>
      <c r="OU27" s="15"/>
      <c r="OV27" s="15"/>
      <c r="OW27" s="15"/>
      <c r="OX27" s="15"/>
      <c r="OY27" s="15"/>
      <c r="OZ27" s="15"/>
      <c r="PA27" s="15"/>
      <c r="PB27" s="15"/>
      <c r="PC27" s="15"/>
      <c r="PD27" s="15"/>
      <c r="PE27" s="15"/>
      <c r="PF27" s="15"/>
      <c r="PG27" s="15"/>
      <c r="PH27" s="15"/>
      <c r="PI27" s="15"/>
      <c r="PJ27" s="15"/>
      <c r="PK27" s="15"/>
      <c r="PL27" s="15"/>
      <c r="PM27" s="15"/>
      <c r="PN27" s="15"/>
      <c r="PO27" s="15"/>
      <c r="PP27" s="15"/>
      <c r="PQ27" s="15"/>
      <c r="PR27" s="15"/>
      <c r="PS27" s="15"/>
      <c r="PT27" s="15"/>
      <c r="PU27" s="15"/>
      <c r="PV27" s="15"/>
      <c r="PW27" s="15"/>
      <c r="PX27" s="15"/>
      <c r="PY27" s="15"/>
      <c r="PZ27" s="15"/>
      <c r="QA27" s="15"/>
      <c r="QB27" s="15"/>
      <c r="QC27" s="15"/>
      <c r="QD27" s="15"/>
      <c r="QE27" s="15"/>
      <c r="QF27" s="15"/>
      <c r="QG27" s="15"/>
      <c r="QH27" s="15"/>
      <c r="QI27" s="15"/>
      <c r="QJ27" s="15"/>
      <c r="QK27" s="15"/>
      <c r="QL27" s="15"/>
      <c r="QM27" s="15"/>
      <c r="QN27" s="15"/>
      <c r="QO27" s="15"/>
      <c r="QP27" s="15"/>
      <c r="QQ27" s="15"/>
      <c r="QR27" s="15"/>
      <c r="QS27" s="15"/>
      <c r="QT27" s="15"/>
      <c r="QU27" s="15"/>
      <c r="QV27" s="15"/>
      <c r="QW27" s="15"/>
      <c r="QX27" s="15"/>
      <c r="QY27" s="15"/>
      <c r="QZ27" s="15"/>
      <c r="RA27" s="15"/>
      <c r="RB27" s="15"/>
      <c r="RC27" s="15"/>
      <c r="RD27" s="15"/>
      <c r="RE27" s="15"/>
      <c r="RF27" s="15"/>
      <c r="RG27" s="15"/>
      <c r="RH27" s="15"/>
      <c r="RI27" s="15"/>
      <c r="RJ27" s="15"/>
      <c r="RK27" s="15"/>
      <c r="RL27" s="15"/>
      <c r="RM27" s="15"/>
      <c r="RN27" s="15"/>
      <c r="RO27" s="15"/>
      <c r="RP27" s="15"/>
      <c r="RQ27" s="15"/>
      <c r="RR27" s="15"/>
      <c r="RS27" s="15"/>
      <c r="RT27" s="15"/>
      <c r="RU27" s="15"/>
      <c r="RV27" s="15"/>
      <c r="RW27" s="15"/>
      <c r="RX27" s="15"/>
      <c r="RY27" s="15"/>
      <c r="RZ27" s="15"/>
      <c r="SA27" s="15"/>
      <c r="SB27" s="15"/>
      <c r="SC27" s="15"/>
      <c r="SD27" s="15"/>
      <c r="SE27" s="15"/>
      <c r="SF27" s="15"/>
      <c r="SG27" s="15"/>
      <c r="SH27" s="15"/>
      <c r="SI27" s="15"/>
      <c r="SJ27" s="15"/>
      <c r="SK27" s="15"/>
      <c r="SL27" s="15"/>
      <c r="SM27" s="15"/>
      <c r="SN27" s="15"/>
      <c r="SO27" s="15"/>
      <c r="SP27" s="15"/>
      <c r="SQ27" s="15"/>
      <c r="SR27" s="15"/>
      <c r="SS27" s="15"/>
      <c r="ST27" s="15"/>
      <c r="SU27" s="15"/>
      <c r="SV27" s="15"/>
      <c r="SW27" s="15"/>
      <c r="SX27" s="15"/>
      <c r="SY27" s="15"/>
      <c r="SZ27" s="15"/>
      <c r="TA27" s="15"/>
      <c r="TB27" s="15"/>
      <c r="TC27" s="15"/>
      <c r="TD27" s="15"/>
      <c r="TE27" s="15"/>
      <c r="TF27" s="15"/>
      <c r="TG27" s="15"/>
      <c r="TH27" s="15"/>
      <c r="TI27" s="15"/>
      <c r="TJ27" s="15"/>
      <c r="TK27" s="15"/>
      <c r="TL27" s="15"/>
      <c r="TM27" s="15"/>
      <c r="TN27" s="15"/>
      <c r="TO27" s="15"/>
      <c r="TP27" s="15"/>
      <c r="TQ27" s="15"/>
      <c r="TR27" s="15"/>
      <c r="TS27" s="15"/>
      <c r="TT27" s="15"/>
      <c r="TU27" s="15"/>
      <c r="TV27" s="15"/>
      <c r="TW27" s="15"/>
      <c r="TX27" s="15"/>
      <c r="TY27" s="15"/>
      <c r="TZ27" s="15"/>
      <c r="UA27" s="15"/>
      <c r="UB27" s="15"/>
      <c r="UC27" s="15"/>
      <c r="UD27" s="15"/>
      <c r="UE27" s="15"/>
      <c r="UF27" s="15"/>
      <c r="UG27" s="15"/>
      <c r="UH27" s="15"/>
      <c r="UI27" s="15"/>
      <c r="UJ27" s="15"/>
      <c r="UK27" s="15"/>
      <c r="UL27" s="15"/>
      <c r="UM27" s="15"/>
      <c r="UN27" s="15"/>
      <c r="UO27" s="15"/>
      <c r="UP27" s="15"/>
      <c r="UQ27" s="15"/>
      <c r="UR27" s="15"/>
      <c r="US27" s="15"/>
      <c r="UT27" s="15"/>
      <c r="UU27" s="15"/>
      <c r="UV27" s="15"/>
      <c r="UW27" s="15"/>
      <c r="UX27" s="15"/>
      <c r="UY27" s="15"/>
      <c r="UZ27" s="15"/>
      <c r="VA27" s="15"/>
      <c r="VB27" s="15"/>
      <c r="VC27" s="15"/>
      <c r="VD27" s="15"/>
      <c r="VE27" s="15"/>
      <c r="VF27" s="15"/>
      <c r="VG27" s="15"/>
      <c r="VH27" s="15"/>
      <c r="VI27" s="15"/>
      <c r="VJ27" s="15"/>
      <c r="VK27" s="15"/>
      <c r="VL27" s="15"/>
      <c r="VM27" s="15"/>
      <c r="VN27" s="15"/>
      <c r="VO27" s="15"/>
      <c r="VP27" s="15"/>
      <c r="VQ27" s="15"/>
      <c r="VR27" s="15"/>
      <c r="VS27" s="15"/>
      <c r="VT27" s="15"/>
      <c r="VU27" s="15"/>
      <c r="VV27" s="15"/>
      <c r="VW27" s="15"/>
      <c r="VX27" s="15"/>
      <c r="VY27" s="15"/>
      <c r="VZ27" s="15"/>
      <c r="WA27" s="15"/>
      <c r="WB27" s="15"/>
      <c r="WC27" s="15"/>
      <c r="WD27" s="15"/>
      <c r="WE27" s="15"/>
      <c r="WF27" s="15"/>
      <c r="WG27" s="15"/>
      <c r="WH27" s="15"/>
      <c r="WI27" s="15"/>
      <c r="WJ27" s="15"/>
      <c r="WK27" s="15"/>
      <c r="WL27" s="15"/>
      <c r="WM27" s="15"/>
      <c r="WN27" s="15"/>
      <c r="WO27" s="15"/>
      <c r="WP27" s="15"/>
      <c r="WQ27" s="15"/>
      <c r="WR27" s="15"/>
      <c r="WS27" s="15"/>
      <c r="WT27" s="15"/>
      <c r="WU27" s="15"/>
      <c r="WV27" s="15"/>
      <c r="WW27" s="15"/>
      <c r="WX27" s="15"/>
      <c r="WY27" s="15"/>
      <c r="WZ27" s="15"/>
      <c r="XA27" s="15"/>
      <c r="XB27" s="15"/>
      <c r="XC27" s="15"/>
      <c r="XD27" s="15"/>
      <c r="XE27" s="15"/>
      <c r="XF27" s="15"/>
      <c r="XG27" s="15"/>
      <c r="XH27" s="15"/>
      <c r="XI27" s="15"/>
      <c r="XJ27" s="15"/>
      <c r="XK27" s="15"/>
      <c r="XL27" s="15"/>
      <c r="XM27" s="15"/>
      <c r="XN27" s="15"/>
      <c r="XO27" s="15"/>
      <c r="XP27" s="15"/>
      <c r="XQ27" s="15"/>
      <c r="XR27" s="15"/>
      <c r="XS27" s="15"/>
      <c r="XT27" s="15"/>
      <c r="XU27" s="15"/>
      <c r="XV27" s="15"/>
      <c r="XW27" s="15"/>
      <c r="XX27" s="15"/>
      <c r="XY27" s="15"/>
      <c r="XZ27" s="15"/>
      <c r="YA27" s="15"/>
      <c r="YB27" s="15"/>
      <c r="YC27" s="15"/>
      <c r="YD27" s="15"/>
      <c r="YE27" s="15"/>
      <c r="YF27" s="15"/>
      <c r="YG27" s="15"/>
      <c r="YH27" s="15"/>
      <c r="YI27" s="15"/>
      <c r="YJ27" s="15"/>
      <c r="YK27" s="15"/>
      <c r="YL27" s="15"/>
      <c r="YM27" s="15"/>
      <c r="YN27" s="15"/>
      <c r="YO27" s="15"/>
      <c r="YP27" s="15"/>
      <c r="YQ27" s="15"/>
      <c r="YR27" s="15"/>
      <c r="YS27" s="15"/>
      <c r="YT27" s="15"/>
      <c r="YU27" s="15"/>
      <c r="YV27" s="15"/>
      <c r="YW27" s="15"/>
      <c r="YX27" s="15"/>
      <c r="YY27" s="15"/>
      <c r="YZ27" s="15"/>
      <c r="ZA27" s="15"/>
      <c r="ZB27" s="15"/>
      <c r="ZC27" s="15"/>
      <c r="ZD27" s="15"/>
      <c r="ZE27" s="15"/>
      <c r="ZF27" s="15"/>
      <c r="ZG27" s="15"/>
      <c r="ZH27" s="15"/>
      <c r="ZI27" s="15"/>
      <c r="ZJ27" s="15"/>
      <c r="ZK27" s="15"/>
      <c r="ZL27" s="15"/>
      <c r="ZM27" s="15"/>
      <c r="ZN27" s="15"/>
      <c r="ZO27" s="15"/>
      <c r="ZP27" s="15"/>
      <c r="ZQ27" s="15"/>
      <c r="ZR27" s="15"/>
      <c r="ZS27" s="15"/>
      <c r="ZT27" s="15"/>
      <c r="ZU27" s="15"/>
      <c r="ZV27" s="15"/>
      <c r="ZW27" s="15"/>
      <c r="ZX27" s="15"/>
      <c r="ZY27" s="15"/>
      <c r="ZZ27" s="15"/>
      <c r="AAA27" s="15"/>
      <c r="AAB27" s="15"/>
      <c r="AAC27" s="15"/>
      <c r="AAD27" s="15"/>
      <c r="AAE27" s="15"/>
      <c r="AAF27" s="15"/>
      <c r="AAG27" s="15"/>
      <c r="AAH27" s="15"/>
      <c r="AAI27" s="15"/>
      <c r="AAJ27" s="15"/>
      <c r="AAK27" s="15"/>
      <c r="AAL27" s="15"/>
      <c r="AAM27" s="15"/>
      <c r="AAN27" s="15"/>
      <c r="AAO27" s="15"/>
      <c r="AAP27" s="15"/>
      <c r="AAQ27" s="15"/>
      <c r="AAR27" s="15"/>
      <c r="AAS27" s="15"/>
      <c r="AAT27" s="15"/>
      <c r="AAU27" s="15"/>
      <c r="AAV27" s="15"/>
      <c r="AAW27" s="15"/>
      <c r="AAX27" s="15"/>
      <c r="AAY27" s="15"/>
      <c r="AAZ27" s="15"/>
      <c r="ABA27" s="15"/>
      <c r="ABB27" s="15"/>
      <c r="ABC27" s="15"/>
      <c r="ABD27" s="15"/>
      <c r="ABE27" s="15"/>
      <c r="ABF27" s="15"/>
      <c r="ABG27" s="15"/>
      <c r="ABH27" s="15"/>
      <c r="ABI27" s="15"/>
      <c r="ABJ27" s="15"/>
      <c r="ABK27" s="15"/>
      <c r="ABL27" s="15"/>
      <c r="ABM27" s="15"/>
      <c r="ABN27" s="15"/>
      <c r="ABO27" s="15"/>
      <c r="ABP27" s="15"/>
      <c r="ABQ27" s="15"/>
      <c r="ABR27" s="15"/>
      <c r="ABS27" s="15"/>
      <c r="ABT27" s="15"/>
      <c r="ABU27" s="15"/>
      <c r="ABV27" s="15"/>
      <c r="ABW27" s="15"/>
      <c r="ABX27" s="15"/>
      <c r="ABY27" s="15"/>
      <c r="ABZ27" s="15"/>
      <c r="ACA27" s="15"/>
      <c r="ACB27" s="15"/>
      <c r="ACC27" s="15"/>
      <c r="ACD27" s="15"/>
      <c r="ACE27" s="15"/>
      <c r="ACF27" s="15"/>
      <c r="ACG27" s="15"/>
      <c r="ACH27" s="15"/>
      <c r="ACI27" s="15"/>
      <c r="ACJ27" s="15"/>
      <c r="ACK27" s="15"/>
      <c r="ACL27" s="15"/>
      <c r="ACM27" s="15"/>
      <c r="ACN27" s="15"/>
      <c r="ACO27" s="15"/>
      <c r="ACP27" s="15"/>
      <c r="ACQ27" s="15"/>
      <c r="ACR27" s="15"/>
      <c r="ACS27" s="15"/>
      <c r="ACT27" s="15"/>
      <c r="ACU27" s="15"/>
      <c r="ACV27" s="15"/>
      <c r="ACW27" s="15"/>
      <c r="ACX27" s="15"/>
      <c r="ACY27" s="15"/>
      <c r="ACZ27" s="15"/>
      <c r="ADA27" s="15"/>
      <c r="ADB27" s="15"/>
      <c r="ADC27" s="15"/>
      <c r="ADD27" s="15"/>
      <c r="ADE27" s="15"/>
      <c r="ADF27" s="15"/>
      <c r="ADG27" s="15"/>
      <c r="ADH27" s="15"/>
      <c r="ADI27" s="15"/>
      <c r="ADJ27" s="15"/>
      <c r="ADK27" s="15"/>
      <c r="ADL27" s="15"/>
      <c r="ADM27" s="15"/>
      <c r="ADN27" s="15"/>
      <c r="ADO27" s="15"/>
      <c r="ADP27" s="15"/>
      <c r="ADQ27" s="15"/>
      <c r="ADR27" s="15"/>
      <c r="ADS27" s="15"/>
      <c r="ADT27" s="15"/>
      <c r="ADU27" s="15"/>
      <c r="ADV27" s="15"/>
      <c r="ADW27" s="15"/>
      <c r="ADX27" s="15"/>
      <c r="ADY27" s="15"/>
      <c r="ADZ27" s="15"/>
      <c r="AEA27" s="15"/>
      <c r="AEB27" s="15"/>
      <c r="AEC27" s="15"/>
      <c r="AED27" s="15"/>
      <c r="AEE27" s="15"/>
      <c r="AEF27" s="15"/>
      <c r="AEG27" s="15"/>
      <c r="AEH27" s="15"/>
      <c r="AEI27" s="15"/>
      <c r="AEJ27" s="15"/>
      <c r="AEK27" s="15"/>
      <c r="AEL27" s="15"/>
      <c r="AEM27" s="15"/>
      <c r="AEN27" s="15"/>
      <c r="AEO27" s="15"/>
      <c r="AEP27" s="15"/>
      <c r="AEQ27" s="15"/>
      <c r="AER27" s="15"/>
      <c r="AES27" s="15"/>
      <c r="AET27" s="15"/>
      <c r="AEU27" s="15"/>
      <c r="AEV27" s="15"/>
      <c r="AEW27" s="15"/>
      <c r="AEX27" s="15"/>
      <c r="AEY27" s="15"/>
      <c r="AEZ27" s="15"/>
      <c r="AFA27" s="15"/>
      <c r="AFB27" s="15"/>
      <c r="AFC27" s="15"/>
      <c r="AFD27" s="15"/>
      <c r="AFE27" s="15"/>
      <c r="AFF27" s="15"/>
      <c r="AFG27" s="15"/>
      <c r="AFH27" s="15"/>
      <c r="AFI27" s="15"/>
      <c r="AFJ27" s="15"/>
      <c r="AFK27" s="15"/>
      <c r="AFL27" s="15"/>
      <c r="AFM27" s="15"/>
      <c r="AFN27" s="15"/>
      <c r="AFO27" s="15"/>
      <c r="AFP27" s="15"/>
      <c r="AFQ27" s="15"/>
      <c r="AFR27" s="15"/>
      <c r="AFS27" s="15"/>
      <c r="AFT27" s="15"/>
      <c r="AFU27" s="15"/>
      <c r="AFV27" s="15"/>
      <c r="AFW27" s="15"/>
      <c r="AFX27" s="15"/>
      <c r="AFY27" s="15"/>
      <c r="AFZ27" s="15"/>
      <c r="AGA27" s="15"/>
      <c r="AGB27" s="15"/>
      <c r="AGC27" s="15"/>
      <c r="AGD27" s="15"/>
      <c r="AGE27" s="15"/>
      <c r="AGF27" s="15"/>
      <c r="AGG27" s="15"/>
      <c r="AGH27" s="15"/>
      <c r="AGI27" s="15"/>
      <c r="AGJ27" s="15"/>
      <c r="AGK27" s="15"/>
      <c r="AGL27" s="15"/>
      <c r="AGM27" s="15"/>
      <c r="AGN27" s="15"/>
      <c r="AGO27" s="15"/>
      <c r="AGP27" s="15"/>
      <c r="AGQ27" s="15"/>
      <c r="AGR27" s="15"/>
      <c r="AGS27" s="15"/>
      <c r="AGT27" s="15"/>
      <c r="AGU27" s="15"/>
      <c r="AGV27" s="15"/>
      <c r="AGW27" s="15"/>
      <c r="AGX27" s="15"/>
      <c r="AGY27" s="15"/>
      <c r="AGZ27" s="15"/>
      <c r="AHA27" s="15"/>
      <c r="AHB27" s="15"/>
      <c r="AHC27" s="15"/>
      <c r="AHD27" s="15"/>
      <c r="AHE27" s="15"/>
      <c r="AHF27" s="15"/>
      <c r="AHG27" s="15"/>
      <c r="AHH27" s="15"/>
      <c r="AHI27" s="15"/>
      <c r="AHJ27" s="15"/>
      <c r="AHK27" s="15"/>
      <c r="AHL27" s="15"/>
      <c r="AHM27" s="15"/>
      <c r="AHN27" s="15"/>
      <c r="AHO27" s="15"/>
      <c r="AHP27" s="15"/>
      <c r="AHQ27" s="15"/>
      <c r="AHR27" s="15"/>
      <c r="AHS27" s="15"/>
      <c r="AHT27" s="15"/>
      <c r="AHU27" s="15"/>
      <c r="AHV27" s="15"/>
      <c r="AHW27" s="15"/>
      <c r="AHX27" s="15"/>
      <c r="AHY27" s="15"/>
      <c r="AHZ27" s="15"/>
      <c r="AIA27" s="15"/>
      <c r="AIB27" s="15"/>
      <c r="AIC27" s="15"/>
      <c r="AID27" s="15"/>
      <c r="AIE27" s="15"/>
      <c r="AIF27" s="15"/>
      <c r="AIG27" s="15"/>
      <c r="AIH27" s="15"/>
      <c r="AII27" s="15"/>
      <c r="AIJ27" s="15"/>
      <c r="AIK27" s="15"/>
      <c r="AIL27" s="15"/>
      <c r="AIM27" s="15"/>
      <c r="AIN27" s="15"/>
      <c r="AIO27" s="15"/>
      <c r="AIP27" s="15"/>
      <c r="AIQ27" s="15"/>
      <c r="AIR27" s="15"/>
      <c r="AIS27" s="15"/>
      <c r="AIT27" s="15"/>
      <c r="AIU27" s="15"/>
      <c r="AIV27" s="15"/>
      <c r="AIW27" s="15"/>
      <c r="AIX27" s="15"/>
      <c r="AIY27" s="15"/>
      <c r="AIZ27" s="15"/>
      <c r="AJA27" s="15"/>
      <c r="AJB27" s="15"/>
      <c r="AJC27" s="15"/>
      <c r="AJD27" s="15"/>
      <c r="AJE27" s="15"/>
      <c r="AJF27" s="15"/>
      <c r="AJG27" s="15"/>
      <c r="AJH27" s="15"/>
      <c r="AJI27" s="15"/>
      <c r="AJJ27" s="15"/>
      <c r="AJK27" s="15"/>
      <c r="AJL27" s="15"/>
      <c r="AJM27" s="15"/>
      <c r="AJN27" s="15"/>
      <c r="AJO27" s="15"/>
      <c r="AJP27" s="15"/>
      <c r="AJQ27" s="15"/>
      <c r="AJR27" s="15"/>
      <c r="AJS27" s="15"/>
      <c r="AJT27" s="15"/>
      <c r="AJU27" s="15"/>
      <c r="AJV27" s="15"/>
      <c r="AJW27" s="15"/>
      <c r="AJX27" s="15"/>
      <c r="AJY27" s="15"/>
      <c r="AJZ27" s="15"/>
      <c r="AKA27" s="15"/>
      <c r="AKB27" s="15"/>
      <c r="AKC27" s="15"/>
      <c r="AKD27" s="15"/>
      <c r="AKE27" s="15"/>
      <c r="AKF27" s="15"/>
      <c r="AKG27" s="15"/>
      <c r="AKH27" s="15"/>
      <c r="AKI27" s="15"/>
      <c r="AKJ27" s="15"/>
      <c r="AKK27" s="15"/>
      <c r="AKL27" s="15"/>
      <c r="AKM27" s="15"/>
      <c r="AKN27" s="15"/>
      <c r="AKO27" s="15"/>
      <c r="AKP27" s="15"/>
      <c r="AKQ27" s="15"/>
      <c r="AKR27" s="15"/>
      <c r="AKS27" s="15"/>
      <c r="AKT27" s="15"/>
      <c r="AKU27" s="15"/>
      <c r="AKV27" s="15"/>
      <c r="AKW27" s="15"/>
      <c r="AKX27" s="15"/>
      <c r="AKY27" s="15"/>
      <c r="AKZ27" s="15"/>
      <c r="ALA27" s="15"/>
      <c r="ALB27" s="15"/>
      <c r="ALC27" s="15"/>
      <c r="ALD27" s="15"/>
      <c r="ALE27" s="15"/>
      <c r="ALF27" s="15"/>
      <c r="ALG27" s="15"/>
      <c r="ALH27" s="15"/>
      <c r="ALI27" s="15"/>
      <c r="ALJ27" s="15"/>
      <c r="ALK27" s="15"/>
      <c r="ALL27" s="15"/>
      <c r="ALM27" s="15"/>
      <c r="ALN27" s="15"/>
      <c r="ALO27" s="15"/>
      <c r="ALP27" s="15"/>
      <c r="ALQ27" s="15"/>
      <c r="ALR27" s="15"/>
      <c r="ALS27" s="15"/>
      <c r="ALT27" s="15"/>
      <c r="ALU27" s="15"/>
      <c r="ALV27" s="15"/>
      <c r="ALW27" s="15"/>
      <c r="ALX27" s="15"/>
      <c r="ALY27" s="15"/>
      <c r="ALZ27" s="15"/>
      <c r="AMA27" s="15"/>
      <c r="AMB27" s="15"/>
      <c r="AMC27" s="15"/>
      <c r="AMD27" s="15"/>
      <c r="AME27" s="15"/>
      <c r="AMF27" s="15"/>
    </row>
    <row r="28" spans="1:1024" s="15" customFormat="1" ht="15" x14ac:dyDescent="0.25">
      <c r="A28" s="10">
        <v>206</v>
      </c>
      <c r="B28" s="10" t="s">
        <v>77</v>
      </c>
      <c r="C28" s="10" t="s">
        <v>78</v>
      </c>
      <c r="D28" s="12" t="s">
        <v>55</v>
      </c>
      <c r="E28" s="13" t="s">
        <v>56</v>
      </c>
      <c r="G28" s="198">
        <v>0.5</v>
      </c>
      <c r="H28" s="190">
        <v>2</v>
      </c>
      <c r="J28" s="200" t="s">
        <v>3</v>
      </c>
      <c r="K28" s="31">
        <v>3</v>
      </c>
      <c r="M28" s="200">
        <v>16</v>
      </c>
      <c r="N28" s="200">
        <v>16</v>
      </c>
      <c r="O28" s="40">
        <f t="shared" si="8"/>
        <v>1</v>
      </c>
      <c r="P28" s="83">
        <v>2</v>
      </c>
      <c r="R28" s="200">
        <v>13</v>
      </c>
      <c r="S28" s="200">
        <v>16</v>
      </c>
      <c r="T28" s="232">
        <f t="shared" si="1"/>
        <v>0.8125</v>
      </c>
      <c r="U28" s="69">
        <f t="shared" si="9"/>
        <v>2</v>
      </c>
      <c r="W28" s="57" t="s">
        <v>4</v>
      </c>
      <c r="X28" s="65">
        <v>0</v>
      </c>
      <c r="Z28" s="118">
        <v>0</v>
      </c>
      <c r="AA28" s="118">
        <v>654378.65929860587</v>
      </c>
      <c r="AB28" s="171">
        <f t="shared" si="2"/>
        <v>0</v>
      </c>
      <c r="AC28" s="69">
        <f t="shared" si="3"/>
        <v>-1</v>
      </c>
      <c r="AE28" s="104">
        <v>232455</v>
      </c>
      <c r="AF28" s="69">
        <v>1</v>
      </c>
      <c r="AH28" s="104">
        <v>174</v>
      </c>
      <c r="AI28" s="69">
        <v>1</v>
      </c>
      <c r="AK28" s="104">
        <v>16343</v>
      </c>
      <c r="AL28" s="104">
        <v>228220</v>
      </c>
      <c r="AM28" s="171">
        <f t="shared" si="4"/>
        <v>7.1610726491981427E-2</v>
      </c>
      <c r="AN28" s="69">
        <f t="shared" si="5"/>
        <v>3</v>
      </c>
      <c r="AP28" s="151">
        <v>-2.7528569639779676E-2</v>
      </c>
      <c r="AQ28" s="98">
        <v>1</v>
      </c>
      <c r="AS28" s="118"/>
      <c r="AT28" s="69">
        <v>0</v>
      </c>
      <c r="AV28" s="228">
        <f t="shared" si="6"/>
        <v>13</v>
      </c>
    </row>
    <row r="29" spans="1:1024" s="29" customFormat="1" ht="15" x14ac:dyDescent="0.25">
      <c r="A29" s="10">
        <v>206</v>
      </c>
      <c r="B29" s="10" t="s">
        <v>91</v>
      </c>
      <c r="C29" s="13" t="s">
        <v>92</v>
      </c>
      <c r="D29" s="12" t="s">
        <v>55</v>
      </c>
      <c r="E29" s="13" t="s">
        <v>56</v>
      </c>
      <c r="F29" s="15"/>
      <c r="G29" s="40">
        <v>0.33333333333333331</v>
      </c>
      <c r="H29" s="69">
        <v>2</v>
      </c>
      <c r="I29" s="15"/>
      <c r="J29" s="22" t="s">
        <v>3</v>
      </c>
      <c r="K29" s="34">
        <v>3</v>
      </c>
      <c r="L29" s="15"/>
      <c r="M29" s="22">
        <v>9</v>
      </c>
      <c r="N29" s="22">
        <v>9</v>
      </c>
      <c r="O29" s="40">
        <f t="shared" si="8"/>
        <v>1</v>
      </c>
      <c r="P29" s="83">
        <v>2</v>
      </c>
      <c r="Q29" s="15"/>
      <c r="R29" s="22">
        <v>4</v>
      </c>
      <c r="S29" s="22">
        <v>9</v>
      </c>
      <c r="T29" s="232">
        <f t="shared" si="1"/>
        <v>0.44444444444444442</v>
      </c>
      <c r="U29" s="70">
        <f t="shared" si="9"/>
        <v>1</v>
      </c>
      <c r="V29" s="15"/>
      <c r="W29" s="13" t="s">
        <v>4</v>
      </c>
      <c r="X29" s="45">
        <v>0</v>
      </c>
      <c r="Y29" s="15"/>
      <c r="Z29" s="49">
        <v>34918.332200956269</v>
      </c>
      <c r="AA29" s="220">
        <v>237844.77079905776</v>
      </c>
      <c r="AB29" s="196">
        <f t="shared" si="2"/>
        <v>0.14681143538975211</v>
      </c>
      <c r="AC29" s="70">
        <f t="shared" si="3"/>
        <v>3</v>
      </c>
      <c r="AD29" s="15"/>
      <c r="AE29" s="105">
        <v>100148</v>
      </c>
      <c r="AF29" s="70">
        <v>0</v>
      </c>
      <c r="AG29" s="15"/>
      <c r="AH29" s="105">
        <v>170</v>
      </c>
      <c r="AI29" s="70">
        <v>1</v>
      </c>
      <c r="AJ29" s="15"/>
      <c r="AK29" s="105">
        <v>95799</v>
      </c>
      <c r="AL29" s="105">
        <v>100148</v>
      </c>
      <c r="AM29" s="196">
        <f t="shared" si="4"/>
        <v>0.95657427008028117</v>
      </c>
      <c r="AN29" s="70">
        <f t="shared" si="5"/>
        <v>0</v>
      </c>
      <c r="AO29" s="15"/>
      <c r="AP29" s="152">
        <v>-4.5391235985810519E-2</v>
      </c>
      <c r="AQ29" s="99">
        <v>1</v>
      </c>
      <c r="AR29" s="15"/>
      <c r="AS29" s="49"/>
      <c r="AT29" s="70">
        <v>0</v>
      </c>
      <c r="AU29" s="15"/>
      <c r="AV29" s="228">
        <f t="shared" si="6"/>
        <v>13</v>
      </c>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c r="IU29" s="15"/>
      <c r="IV29" s="15"/>
      <c r="IW29" s="15"/>
      <c r="IX29" s="15"/>
      <c r="IY29" s="15"/>
      <c r="IZ29" s="15"/>
      <c r="JA29" s="15"/>
      <c r="JB29" s="15"/>
      <c r="JC29" s="15"/>
      <c r="JD29" s="15"/>
      <c r="JE29" s="15"/>
      <c r="JF29" s="15"/>
      <c r="JG29" s="15"/>
      <c r="JH29" s="15"/>
      <c r="JI29" s="15"/>
      <c r="JJ29" s="15"/>
      <c r="JK29" s="15"/>
      <c r="JL29" s="15"/>
      <c r="JM29" s="15"/>
      <c r="JN29" s="15"/>
      <c r="JO29" s="15"/>
      <c r="JP29" s="15"/>
      <c r="JQ29" s="15"/>
      <c r="JR29" s="15"/>
      <c r="JS29" s="15"/>
      <c r="JT29" s="15"/>
      <c r="JU29" s="15"/>
      <c r="JV29" s="15"/>
      <c r="JW29" s="15"/>
      <c r="JX29" s="15"/>
      <c r="JY29" s="15"/>
      <c r="JZ29" s="15"/>
      <c r="KA29" s="15"/>
      <c r="KB29" s="15"/>
      <c r="KC29" s="15"/>
      <c r="KD29" s="15"/>
      <c r="KE29" s="15"/>
      <c r="KF29" s="15"/>
      <c r="KG29" s="15"/>
      <c r="KH29" s="15"/>
      <c r="KI29" s="15"/>
      <c r="KJ29" s="15"/>
      <c r="KK29" s="15"/>
      <c r="KL29" s="15"/>
      <c r="KM29" s="15"/>
      <c r="KN29" s="15"/>
      <c r="KO29" s="15"/>
      <c r="KP29" s="15"/>
      <c r="KQ29" s="15"/>
      <c r="KR29" s="15"/>
      <c r="KS29" s="15"/>
      <c r="KT29" s="15"/>
      <c r="KU29" s="15"/>
      <c r="KV29" s="15"/>
      <c r="KW29" s="15"/>
      <c r="KX29" s="15"/>
      <c r="KY29" s="15"/>
      <c r="KZ29" s="15"/>
      <c r="LA29" s="15"/>
      <c r="LB29" s="15"/>
      <c r="LC29" s="15"/>
      <c r="LD29" s="15"/>
      <c r="LE29" s="15"/>
      <c r="LF29" s="15"/>
      <c r="LG29" s="15"/>
      <c r="LH29" s="15"/>
      <c r="LI29" s="15"/>
      <c r="LJ29" s="15"/>
      <c r="LK29" s="15"/>
      <c r="LL29" s="15"/>
      <c r="LM29" s="15"/>
      <c r="LN29" s="15"/>
      <c r="LO29" s="15"/>
      <c r="LP29" s="15"/>
      <c r="LQ29" s="15"/>
      <c r="LR29" s="15"/>
      <c r="LS29" s="15"/>
      <c r="LT29" s="15"/>
      <c r="LU29" s="15"/>
      <c r="LV29" s="15"/>
      <c r="LW29" s="15"/>
      <c r="LX29" s="15"/>
      <c r="LY29" s="15"/>
      <c r="LZ29" s="15"/>
      <c r="MA29" s="15"/>
      <c r="MB29" s="15"/>
      <c r="MC29" s="15"/>
      <c r="MD29" s="15"/>
      <c r="ME29" s="15"/>
      <c r="MF29" s="15"/>
      <c r="MG29" s="15"/>
      <c r="MH29" s="15"/>
      <c r="MI29" s="15"/>
      <c r="MJ29" s="15"/>
      <c r="MK29" s="15"/>
      <c r="ML29" s="15"/>
      <c r="MM29" s="15"/>
      <c r="MN29" s="15"/>
      <c r="MO29" s="15"/>
      <c r="MP29" s="15"/>
      <c r="MQ29" s="15"/>
      <c r="MR29" s="15"/>
      <c r="MS29" s="15"/>
      <c r="MT29" s="15"/>
      <c r="MU29" s="15"/>
      <c r="MV29" s="15"/>
      <c r="MW29" s="15"/>
      <c r="MX29" s="15"/>
      <c r="MY29" s="15"/>
      <c r="MZ29" s="15"/>
      <c r="NA29" s="15"/>
      <c r="NB29" s="15"/>
      <c r="NC29" s="15"/>
      <c r="ND29" s="15"/>
      <c r="NE29" s="15"/>
      <c r="NF29" s="15"/>
      <c r="NG29" s="15"/>
      <c r="NH29" s="15"/>
      <c r="NI29" s="15"/>
      <c r="NJ29" s="15"/>
      <c r="NK29" s="15"/>
      <c r="NL29" s="15"/>
      <c r="NM29" s="15"/>
      <c r="NN29" s="15"/>
      <c r="NO29" s="15"/>
      <c r="NP29" s="15"/>
      <c r="NQ29" s="15"/>
      <c r="NR29" s="15"/>
      <c r="NS29" s="15"/>
      <c r="NT29" s="15"/>
      <c r="NU29" s="15"/>
      <c r="NV29" s="15"/>
      <c r="NW29" s="15"/>
      <c r="NX29" s="15"/>
      <c r="NY29" s="15"/>
      <c r="NZ29" s="15"/>
      <c r="OA29" s="15"/>
      <c r="OB29" s="15"/>
      <c r="OC29" s="15"/>
      <c r="OD29" s="15"/>
      <c r="OE29" s="15"/>
      <c r="OF29" s="15"/>
      <c r="OG29" s="15"/>
      <c r="OH29" s="15"/>
      <c r="OI29" s="15"/>
      <c r="OJ29" s="15"/>
      <c r="OK29" s="15"/>
      <c r="OL29" s="15"/>
      <c r="OM29" s="15"/>
      <c r="ON29" s="15"/>
      <c r="OO29" s="15"/>
      <c r="OP29" s="15"/>
      <c r="OQ29" s="15"/>
      <c r="OR29" s="15"/>
      <c r="OS29" s="15"/>
      <c r="OT29" s="15"/>
      <c r="OU29" s="15"/>
      <c r="OV29" s="15"/>
      <c r="OW29" s="15"/>
      <c r="OX29" s="15"/>
      <c r="OY29" s="15"/>
      <c r="OZ29" s="15"/>
      <c r="PA29" s="15"/>
      <c r="PB29" s="15"/>
      <c r="PC29" s="15"/>
      <c r="PD29" s="15"/>
      <c r="PE29" s="15"/>
      <c r="PF29" s="15"/>
      <c r="PG29" s="15"/>
      <c r="PH29" s="15"/>
      <c r="PI29" s="15"/>
      <c r="PJ29" s="15"/>
      <c r="PK29" s="15"/>
      <c r="PL29" s="15"/>
      <c r="PM29" s="15"/>
      <c r="PN29" s="15"/>
      <c r="PO29" s="15"/>
      <c r="PP29" s="15"/>
      <c r="PQ29" s="15"/>
      <c r="PR29" s="15"/>
      <c r="PS29" s="15"/>
      <c r="PT29" s="15"/>
      <c r="PU29" s="15"/>
      <c r="PV29" s="15"/>
      <c r="PW29" s="15"/>
      <c r="PX29" s="15"/>
      <c r="PY29" s="15"/>
      <c r="PZ29" s="15"/>
      <c r="QA29" s="15"/>
      <c r="QB29" s="15"/>
      <c r="QC29" s="15"/>
      <c r="QD29" s="15"/>
      <c r="QE29" s="15"/>
      <c r="QF29" s="15"/>
      <c r="QG29" s="15"/>
      <c r="QH29" s="15"/>
      <c r="QI29" s="15"/>
      <c r="QJ29" s="15"/>
      <c r="QK29" s="15"/>
      <c r="QL29" s="15"/>
      <c r="QM29" s="15"/>
      <c r="QN29" s="15"/>
      <c r="QO29" s="15"/>
      <c r="QP29" s="15"/>
      <c r="QQ29" s="15"/>
      <c r="QR29" s="15"/>
      <c r="QS29" s="15"/>
      <c r="QT29" s="15"/>
      <c r="QU29" s="15"/>
      <c r="QV29" s="15"/>
      <c r="QW29" s="15"/>
      <c r="QX29" s="15"/>
      <c r="QY29" s="15"/>
      <c r="QZ29" s="15"/>
      <c r="RA29" s="15"/>
      <c r="RB29" s="15"/>
      <c r="RC29" s="15"/>
      <c r="RD29" s="15"/>
      <c r="RE29" s="15"/>
      <c r="RF29" s="15"/>
      <c r="RG29" s="15"/>
      <c r="RH29" s="15"/>
      <c r="RI29" s="15"/>
      <c r="RJ29" s="15"/>
      <c r="RK29" s="15"/>
      <c r="RL29" s="15"/>
      <c r="RM29" s="15"/>
      <c r="RN29" s="15"/>
      <c r="RO29" s="15"/>
      <c r="RP29" s="15"/>
      <c r="RQ29" s="15"/>
      <c r="RR29" s="15"/>
      <c r="RS29" s="15"/>
      <c r="RT29" s="15"/>
      <c r="RU29" s="15"/>
      <c r="RV29" s="15"/>
      <c r="RW29" s="15"/>
      <c r="RX29" s="15"/>
      <c r="RY29" s="15"/>
      <c r="RZ29" s="15"/>
      <c r="SA29" s="15"/>
      <c r="SB29" s="15"/>
      <c r="SC29" s="15"/>
      <c r="SD29" s="15"/>
      <c r="SE29" s="15"/>
      <c r="SF29" s="15"/>
      <c r="SG29" s="15"/>
      <c r="SH29" s="15"/>
      <c r="SI29" s="15"/>
      <c r="SJ29" s="15"/>
      <c r="SK29" s="15"/>
      <c r="SL29" s="15"/>
      <c r="SM29" s="15"/>
      <c r="SN29" s="15"/>
      <c r="SO29" s="15"/>
      <c r="SP29" s="15"/>
      <c r="SQ29" s="15"/>
      <c r="SR29" s="15"/>
      <c r="SS29" s="15"/>
      <c r="ST29" s="15"/>
      <c r="SU29" s="15"/>
      <c r="SV29" s="15"/>
      <c r="SW29" s="15"/>
      <c r="SX29" s="15"/>
      <c r="SY29" s="15"/>
      <c r="SZ29" s="15"/>
      <c r="TA29" s="15"/>
      <c r="TB29" s="15"/>
      <c r="TC29" s="15"/>
      <c r="TD29" s="15"/>
      <c r="TE29" s="15"/>
      <c r="TF29" s="15"/>
      <c r="TG29" s="15"/>
      <c r="TH29" s="15"/>
      <c r="TI29" s="15"/>
      <c r="TJ29" s="15"/>
      <c r="TK29" s="15"/>
      <c r="TL29" s="15"/>
      <c r="TM29" s="15"/>
      <c r="TN29" s="15"/>
      <c r="TO29" s="15"/>
      <c r="TP29" s="15"/>
      <c r="TQ29" s="15"/>
      <c r="TR29" s="15"/>
      <c r="TS29" s="15"/>
      <c r="TT29" s="15"/>
      <c r="TU29" s="15"/>
      <c r="TV29" s="15"/>
      <c r="TW29" s="15"/>
      <c r="TX29" s="15"/>
      <c r="TY29" s="15"/>
      <c r="TZ29" s="15"/>
      <c r="UA29" s="15"/>
      <c r="UB29" s="15"/>
      <c r="UC29" s="15"/>
      <c r="UD29" s="15"/>
      <c r="UE29" s="15"/>
      <c r="UF29" s="15"/>
      <c r="UG29" s="15"/>
      <c r="UH29" s="15"/>
      <c r="UI29" s="15"/>
      <c r="UJ29" s="15"/>
      <c r="UK29" s="15"/>
      <c r="UL29" s="15"/>
      <c r="UM29" s="15"/>
      <c r="UN29" s="15"/>
      <c r="UO29" s="15"/>
      <c r="UP29" s="15"/>
      <c r="UQ29" s="15"/>
      <c r="UR29" s="15"/>
      <c r="US29" s="15"/>
      <c r="UT29" s="15"/>
      <c r="UU29" s="15"/>
      <c r="UV29" s="15"/>
      <c r="UW29" s="15"/>
      <c r="UX29" s="15"/>
      <c r="UY29" s="15"/>
      <c r="UZ29" s="15"/>
      <c r="VA29" s="15"/>
      <c r="VB29" s="15"/>
      <c r="VC29" s="15"/>
      <c r="VD29" s="15"/>
      <c r="VE29" s="15"/>
      <c r="VF29" s="15"/>
      <c r="VG29" s="15"/>
      <c r="VH29" s="15"/>
      <c r="VI29" s="15"/>
      <c r="VJ29" s="15"/>
      <c r="VK29" s="15"/>
      <c r="VL29" s="15"/>
      <c r="VM29" s="15"/>
      <c r="VN29" s="15"/>
      <c r="VO29" s="15"/>
      <c r="VP29" s="15"/>
      <c r="VQ29" s="15"/>
      <c r="VR29" s="15"/>
      <c r="VS29" s="15"/>
      <c r="VT29" s="15"/>
      <c r="VU29" s="15"/>
      <c r="VV29" s="15"/>
      <c r="VW29" s="15"/>
      <c r="VX29" s="15"/>
      <c r="VY29" s="15"/>
      <c r="VZ29" s="15"/>
      <c r="WA29" s="15"/>
      <c r="WB29" s="15"/>
      <c r="WC29" s="15"/>
      <c r="WD29" s="15"/>
      <c r="WE29" s="15"/>
      <c r="WF29" s="15"/>
      <c r="WG29" s="15"/>
      <c r="WH29" s="15"/>
      <c r="WI29" s="15"/>
      <c r="WJ29" s="15"/>
      <c r="WK29" s="15"/>
      <c r="WL29" s="15"/>
      <c r="WM29" s="15"/>
      <c r="WN29" s="15"/>
      <c r="WO29" s="15"/>
      <c r="WP29" s="15"/>
      <c r="WQ29" s="15"/>
      <c r="WR29" s="15"/>
      <c r="WS29" s="15"/>
      <c r="WT29" s="15"/>
      <c r="WU29" s="15"/>
      <c r="WV29" s="15"/>
      <c r="WW29" s="15"/>
      <c r="WX29" s="15"/>
      <c r="WY29" s="15"/>
      <c r="WZ29" s="15"/>
      <c r="XA29" s="15"/>
      <c r="XB29" s="15"/>
      <c r="XC29" s="15"/>
      <c r="XD29" s="15"/>
      <c r="XE29" s="15"/>
      <c r="XF29" s="15"/>
      <c r="XG29" s="15"/>
      <c r="XH29" s="15"/>
      <c r="XI29" s="15"/>
      <c r="XJ29" s="15"/>
      <c r="XK29" s="15"/>
      <c r="XL29" s="15"/>
      <c r="XM29" s="15"/>
      <c r="XN29" s="15"/>
      <c r="XO29" s="15"/>
      <c r="XP29" s="15"/>
      <c r="XQ29" s="15"/>
      <c r="XR29" s="15"/>
      <c r="XS29" s="15"/>
      <c r="XT29" s="15"/>
      <c r="XU29" s="15"/>
      <c r="XV29" s="15"/>
      <c r="XW29" s="15"/>
      <c r="XX29" s="15"/>
      <c r="XY29" s="15"/>
      <c r="XZ29" s="15"/>
      <c r="YA29" s="15"/>
      <c r="YB29" s="15"/>
      <c r="YC29" s="15"/>
      <c r="YD29" s="15"/>
      <c r="YE29" s="15"/>
      <c r="YF29" s="15"/>
      <c r="YG29" s="15"/>
      <c r="YH29" s="15"/>
      <c r="YI29" s="15"/>
      <c r="YJ29" s="15"/>
      <c r="YK29" s="15"/>
      <c r="YL29" s="15"/>
      <c r="YM29" s="15"/>
      <c r="YN29" s="15"/>
      <c r="YO29" s="15"/>
      <c r="YP29" s="15"/>
      <c r="YQ29" s="15"/>
      <c r="YR29" s="15"/>
      <c r="YS29" s="15"/>
      <c r="YT29" s="15"/>
      <c r="YU29" s="15"/>
      <c r="YV29" s="15"/>
      <c r="YW29" s="15"/>
      <c r="YX29" s="15"/>
      <c r="YY29" s="15"/>
      <c r="YZ29" s="15"/>
      <c r="ZA29" s="15"/>
      <c r="ZB29" s="15"/>
      <c r="ZC29" s="15"/>
      <c r="ZD29" s="15"/>
      <c r="ZE29" s="15"/>
      <c r="ZF29" s="15"/>
      <c r="ZG29" s="15"/>
      <c r="ZH29" s="15"/>
      <c r="ZI29" s="15"/>
      <c r="ZJ29" s="15"/>
      <c r="ZK29" s="15"/>
      <c r="ZL29" s="15"/>
      <c r="ZM29" s="15"/>
      <c r="ZN29" s="15"/>
      <c r="ZO29" s="15"/>
      <c r="ZP29" s="15"/>
      <c r="ZQ29" s="15"/>
      <c r="ZR29" s="15"/>
      <c r="ZS29" s="15"/>
      <c r="ZT29" s="15"/>
      <c r="ZU29" s="15"/>
      <c r="ZV29" s="15"/>
      <c r="ZW29" s="15"/>
      <c r="ZX29" s="15"/>
      <c r="ZY29" s="15"/>
      <c r="ZZ29" s="15"/>
      <c r="AAA29" s="15"/>
      <c r="AAB29" s="15"/>
      <c r="AAC29" s="15"/>
      <c r="AAD29" s="15"/>
      <c r="AAE29" s="15"/>
      <c r="AAF29" s="15"/>
      <c r="AAG29" s="15"/>
      <c r="AAH29" s="15"/>
      <c r="AAI29" s="15"/>
      <c r="AAJ29" s="15"/>
      <c r="AAK29" s="15"/>
      <c r="AAL29" s="15"/>
      <c r="AAM29" s="15"/>
      <c r="AAN29" s="15"/>
      <c r="AAO29" s="15"/>
      <c r="AAP29" s="15"/>
      <c r="AAQ29" s="15"/>
      <c r="AAR29" s="15"/>
      <c r="AAS29" s="15"/>
      <c r="AAT29" s="15"/>
      <c r="AAU29" s="15"/>
      <c r="AAV29" s="15"/>
      <c r="AAW29" s="15"/>
      <c r="AAX29" s="15"/>
      <c r="AAY29" s="15"/>
      <c r="AAZ29" s="15"/>
      <c r="ABA29" s="15"/>
      <c r="ABB29" s="15"/>
      <c r="ABC29" s="15"/>
      <c r="ABD29" s="15"/>
      <c r="ABE29" s="15"/>
      <c r="ABF29" s="15"/>
      <c r="ABG29" s="15"/>
      <c r="ABH29" s="15"/>
      <c r="ABI29" s="15"/>
      <c r="ABJ29" s="15"/>
      <c r="ABK29" s="15"/>
      <c r="ABL29" s="15"/>
      <c r="ABM29" s="15"/>
      <c r="ABN29" s="15"/>
      <c r="ABO29" s="15"/>
      <c r="ABP29" s="15"/>
      <c r="ABQ29" s="15"/>
      <c r="ABR29" s="15"/>
      <c r="ABS29" s="15"/>
      <c r="ABT29" s="15"/>
      <c r="ABU29" s="15"/>
      <c r="ABV29" s="15"/>
      <c r="ABW29" s="15"/>
      <c r="ABX29" s="15"/>
      <c r="ABY29" s="15"/>
      <c r="ABZ29" s="15"/>
      <c r="ACA29" s="15"/>
      <c r="ACB29" s="15"/>
      <c r="ACC29" s="15"/>
      <c r="ACD29" s="15"/>
      <c r="ACE29" s="15"/>
      <c r="ACF29" s="15"/>
      <c r="ACG29" s="15"/>
      <c r="ACH29" s="15"/>
      <c r="ACI29" s="15"/>
      <c r="ACJ29" s="15"/>
      <c r="ACK29" s="15"/>
      <c r="ACL29" s="15"/>
      <c r="ACM29" s="15"/>
      <c r="ACN29" s="15"/>
      <c r="ACO29" s="15"/>
      <c r="ACP29" s="15"/>
      <c r="ACQ29" s="15"/>
      <c r="ACR29" s="15"/>
      <c r="ACS29" s="15"/>
      <c r="ACT29" s="15"/>
      <c r="ACU29" s="15"/>
      <c r="ACV29" s="15"/>
      <c r="ACW29" s="15"/>
      <c r="ACX29" s="15"/>
      <c r="ACY29" s="15"/>
      <c r="ACZ29" s="15"/>
      <c r="ADA29" s="15"/>
      <c r="ADB29" s="15"/>
      <c r="ADC29" s="15"/>
      <c r="ADD29" s="15"/>
      <c r="ADE29" s="15"/>
      <c r="ADF29" s="15"/>
      <c r="ADG29" s="15"/>
      <c r="ADH29" s="15"/>
      <c r="ADI29" s="15"/>
      <c r="ADJ29" s="15"/>
      <c r="ADK29" s="15"/>
      <c r="ADL29" s="15"/>
      <c r="ADM29" s="15"/>
      <c r="ADN29" s="15"/>
      <c r="ADO29" s="15"/>
      <c r="ADP29" s="15"/>
      <c r="ADQ29" s="15"/>
      <c r="ADR29" s="15"/>
      <c r="ADS29" s="15"/>
      <c r="ADT29" s="15"/>
      <c r="ADU29" s="15"/>
      <c r="ADV29" s="15"/>
      <c r="ADW29" s="15"/>
      <c r="ADX29" s="15"/>
      <c r="ADY29" s="15"/>
      <c r="ADZ29" s="15"/>
      <c r="AEA29" s="15"/>
      <c r="AEB29" s="15"/>
      <c r="AEC29" s="15"/>
      <c r="AED29" s="15"/>
      <c r="AEE29" s="15"/>
      <c r="AEF29" s="15"/>
      <c r="AEG29" s="15"/>
      <c r="AEH29" s="15"/>
      <c r="AEI29" s="15"/>
      <c r="AEJ29" s="15"/>
      <c r="AEK29" s="15"/>
      <c r="AEL29" s="15"/>
      <c r="AEM29" s="15"/>
      <c r="AEN29" s="15"/>
      <c r="AEO29" s="15"/>
      <c r="AEP29" s="15"/>
      <c r="AEQ29" s="15"/>
      <c r="AER29" s="15"/>
      <c r="AES29" s="15"/>
      <c r="AET29" s="15"/>
      <c r="AEU29" s="15"/>
      <c r="AEV29" s="15"/>
      <c r="AEW29" s="15"/>
      <c r="AEX29" s="15"/>
      <c r="AEY29" s="15"/>
      <c r="AEZ29" s="15"/>
      <c r="AFA29" s="15"/>
      <c r="AFB29" s="15"/>
      <c r="AFC29" s="15"/>
      <c r="AFD29" s="15"/>
      <c r="AFE29" s="15"/>
      <c r="AFF29" s="15"/>
      <c r="AFG29" s="15"/>
      <c r="AFH29" s="15"/>
      <c r="AFI29" s="15"/>
      <c r="AFJ29" s="15"/>
      <c r="AFK29" s="15"/>
      <c r="AFL29" s="15"/>
      <c r="AFM29" s="15"/>
      <c r="AFN29" s="15"/>
      <c r="AFO29" s="15"/>
      <c r="AFP29" s="15"/>
      <c r="AFQ29" s="15"/>
      <c r="AFR29" s="15"/>
      <c r="AFS29" s="15"/>
      <c r="AFT29" s="15"/>
      <c r="AFU29" s="15"/>
      <c r="AFV29" s="15"/>
      <c r="AFW29" s="15"/>
      <c r="AFX29" s="15"/>
      <c r="AFY29" s="15"/>
      <c r="AFZ29" s="15"/>
      <c r="AGA29" s="15"/>
      <c r="AGB29" s="15"/>
      <c r="AGC29" s="15"/>
      <c r="AGD29" s="15"/>
      <c r="AGE29" s="15"/>
      <c r="AGF29" s="15"/>
      <c r="AGG29" s="15"/>
      <c r="AGH29" s="15"/>
      <c r="AGI29" s="15"/>
      <c r="AGJ29" s="15"/>
      <c r="AGK29" s="15"/>
      <c r="AGL29" s="15"/>
      <c r="AGM29" s="15"/>
      <c r="AGN29" s="15"/>
      <c r="AGO29" s="15"/>
      <c r="AGP29" s="15"/>
      <c r="AGQ29" s="15"/>
      <c r="AGR29" s="15"/>
      <c r="AGS29" s="15"/>
      <c r="AGT29" s="15"/>
      <c r="AGU29" s="15"/>
      <c r="AGV29" s="15"/>
      <c r="AGW29" s="15"/>
      <c r="AGX29" s="15"/>
      <c r="AGY29" s="15"/>
      <c r="AGZ29" s="15"/>
      <c r="AHA29" s="15"/>
      <c r="AHB29" s="15"/>
      <c r="AHC29" s="15"/>
      <c r="AHD29" s="15"/>
      <c r="AHE29" s="15"/>
      <c r="AHF29" s="15"/>
      <c r="AHG29" s="15"/>
      <c r="AHH29" s="15"/>
      <c r="AHI29" s="15"/>
      <c r="AHJ29" s="15"/>
      <c r="AHK29" s="15"/>
      <c r="AHL29" s="15"/>
      <c r="AHM29" s="15"/>
      <c r="AHN29" s="15"/>
      <c r="AHO29" s="15"/>
      <c r="AHP29" s="15"/>
      <c r="AHQ29" s="15"/>
      <c r="AHR29" s="15"/>
      <c r="AHS29" s="15"/>
      <c r="AHT29" s="15"/>
      <c r="AHU29" s="15"/>
      <c r="AHV29" s="15"/>
      <c r="AHW29" s="15"/>
      <c r="AHX29" s="15"/>
      <c r="AHY29" s="15"/>
      <c r="AHZ29" s="15"/>
      <c r="AIA29" s="15"/>
      <c r="AIB29" s="15"/>
      <c r="AIC29" s="15"/>
      <c r="AID29" s="15"/>
      <c r="AIE29" s="15"/>
      <c r="AIF29" s="15"/>
      <c r="AIG29" s="15"/>
      <c r="AIH29" s="15"/>
      <c r="AII29" s="15"/>
      <c r="AIJ29" s="15"/>
      <c r="AIK29" s="15"/>
      <c r="AIL29" s="15"/>
      <c r="AIM29" s="15"/>
      <c r="AIN29" s="15"/>
      <c r="AIO29" s="15"/>
      <c r="AIP29" s="15"/>
      <c r="AIQ29" s="15"/>
      <c r="AIR29" s="15"/>
      <c r="AIS29" s="15"/>
      <c r="AIT29" s="15"/>
      <c r="AIU29" s="15"/>
      <c r="AIV29" s="15"/>
      <c r="AIW29" s="15"/>
      <c r="AIX29" s="15"/>
      <c r="AIY29" s="15"/>
      <c r="AIZ29" s="15"/>
      <c r="AJA29" s="15"/>
      <c r="AJB29" s="15"/>
      <c r="AJC29" s="15"/>
      <c r="AJD29" s="15"/>
      <c r="AJE29" s="15"/>
      <c r="AJF29" s="15"/>
      <c r="AJG29" s="15"/>
      <c r="AJH29" s="15"/>
      <c r="AJI29" s="15"/>
      <c r="AJJ29" s="15"/>
      <c r="AJK29" s="15"/>
      <c r="AJL29" s="15"/>
      <c r="AJM29" s="15"/>
      <c r="AJN29" s="15"/>
      <c r="AJO29" s="15"/>
      <c r="AJP29" s="15"/>
      <c r="AJQ29" s="15"/>
      <c r="AJR29" s="15"/>
      <c r="AJS29" s="15"/>
      <c r="AJT29" s="15"/>
      <c r="AJU29" s="15"/>
      <c r="AJV29" s="15"/>
      <c r="AJW29" s="15"/>
      <c r="AJX29" s="15"/>
      <c r="AJY29" s="15"/>
      <c r="AJZ29" s="15"/>
      <c r="AKA29" s="15"/>
      <c r="AKB29" s="15"/>
      <c r="AKC29" s="15"/>
      <c r="AKD29" s="15"/>
      <c r="AKE29" s="15"/>
      <c r="AKF29" s="15"/>
      <c r="AKG29" s="15"/>
      <c r="AKH29" s="15"/>
      <c r="AKI29" s="15"/>
      <c r="AKJ29" s="15"/>
      <c r="AKK29" s="15"/>
      <c r="AKL29" s="15"/>
      <c r="AKM29" s="15"/>
      <c r="AKN29" s="15"/>
      <c r="AKO29" s="15"/>
      <c r="AKP29" s="15"/>
      <c r="AKQ29" s="15"/>
      <c r="AKR29" s="15"/>
      <c r="AKS29" s="15"/>
      <c r="AKT29" s="15"/>
      <c r="AKU29" s="15"/>
      <c r="AKV29" s="15"/>
      <c r="AKW29" s="15"/>
      <c r="AKX29" s="15"/>
      <c r="AKY29" s="15"/>
      <c r="AKZ29" s="15"/>
      <c r="ALA29" s="15"/>
      <c r="ALB29" s="15"/>
      <c r="ALC29" s="15"/>
      <c r="ALD29" s="15"/>
      <c r="ALE29" s="15"/>
      <c r="ALF29" s="15"/>
      <c r="ALG29" s="15"/>
      <c r="ALH29" s="15"/>
      <c r="ALI29" s="15"/>
      <c r="ALJ29" s="15"/>
      <c r="ALK29" s="15"/>
      <c r="ALL29" s="15"/>
      <c r="ALM29" s="15"/>
      <c r="ALN29" s="15"/>
      <c r="ALO29" s="15"/>
      <c r="ALP29" s="15"/>
      <c r="ALQ29" s="15"/>
      <c r="ALR29" s="15"/>
      <c r="ALS29" s="15"/>
      <c r="ALT29" s="15"/>
      <c r="ALU29" s="15"/>
      <c r="ALV29" s="15"/>
      <c r="ALW29" s="15"/>
      <c r="ALX29" s="15"/>
      <c r="ALY29" s="15"/>
      <c r="ALZ29" s="15"/>
      <c r="AMA29" s="15"/>
      <c r="AMB29" s="15"/>
      <c r="AMC29" s="15"/>
      <c r="AMD29" s="15"/>
      <c r="AME29" s="15"/>
      <c r="AMF29" s="15"/>
    </row>
    <row r="30" spans="1:1024" s="15" customFormat="1" ht="15" x14ac:dyDescent="0.25">
      <c r="A30" s="204">
        <v>206</v>
      </c>
      <c r="B30" s="206" t="s">
        <v>49</v>
      </c>
      <c r="C30" s="204" t="s">
        <v>50</v>
      </c>
      <c r="D30" s="12" t="s">
        <v>55</v>
      </c>
      <c r="E30" s="13" t="s">
        <v>56</v>
      </c>
      <c r="F30" s="209"/>
      <c r="G30" s="41">
        <v>0.8571428571428571</v>
      </c>
      <c r="H30" s="70">
        <v>3</v>
      </c>
      <c r="J30" s="30" t="s">
        <v>3</v>
      </c>
      <c r="K30" s="32">
        <v>3</v>
      </c>
      <c r="M30" s="30">
        <v>10</v>
      </c>
      <c r="N30" s="30">
        <v>10</v>
      </c>
      <c r="O30" s="41">
        <f t="shared" si="8"/>
        <v>1</v>
      </c>
      <c r="P30" s="84">
        <v>2</v>
      </c>
      <c r="R30" s="30">
        <v>8</v>
      </c>
      <c r="S30" s="30">
        <v>10</v>
      </c>
      <c r="T30" s="233">
        <f t="shared" si="1"/>
        <v>0.8</v>
      </c>
      <c r="U30" s="217">
        <f t="shared" si="9"/>
        <v>2</v>
      </c>
      <c r="W30" s="13" t="s">
        <v>4</v>
      </c>
      <c r="X30" s="45">
        <v>0</v>
      </c>
      <c r="Z30" s="49">
        <v>0</v>
      </c>
      <c r="AA30" s="49">
        <v>339068.55349079374</v>
      </c>
      <c r="AB30" s="196">
        <f t="shared" si="2"/>
        <v>0</v>
      </c>
      <c r="AC30" s="70">
        <f t="shared" si="3"/>
        <v>-1</v>
      </c>
      <c r="AE30" s="105">
        <v>111302</v>
      </c>
      <c r="AF30" s="70">
        <v>0</v>
      </c>
      <c r="AH30" s="105">
        <v>233</v>
      </c>
      <c r="AI30" s="70">
        <v>3</v>
      </c>
      <c r="AK30" s="105">
        <v>109867</v>
      </c>
      <c r="AL30" s="105">
        <v>111175</v>
      </c>
      <c r="AM30" s="196">
        <f t="shared" si="4"/>
        <v>0.9882347650101192</v>
      </c>
      <c r="AN30" s="217">
        <f t="shared" si="5"/>
        <v>0</v>
      </c>
      <c r="AP30" s="152">
        <v>8.1579583811092871E-2</v>
      </c>
      <c r="AQ30" s="99">
        <v>0</v>
      </c>
      <c r="AS30" s="49"/>
      <c r="AT30" s="70">
        <v>0</v>
      </c>
      <c r="AV30" s="228">
        <f t="shared" si="6"/>
        <v>12</v>
      </c>
    </row>
    <row r="31" spans="1:1024" s="15" customFormat="1" ht="15" x14ac:dyDescent="0.25">
      <c r="A31" s="10">
        <v>206</v>
      </c>
      <c r="B31" s="14" t="s">
        <v>134</v>
      </c>
      <c r="C31" s="14" t="s">
        <v>135</v>
      </c>
      <c r="D31" s="14" t="s">
        <v>55</v>
      </c>
      <c r="E31" s="14" t="s">
        <v>56</v>
      </c>
      <c r="G31" s="90">
        <v>0.5</v>
      </c>
      <c r="H31" s="177">
        <v>2</v>
      </c>
      <c r="I31" s="1"/>
      <c r="J31" s="22" t="s">
        <v>3</v>
      </c>
      <c r="K31" s="34">
        <v>3</v>
      </c>
      <c r="L31" s="1"/>
      <c r="M31" s="156">
        <v>4.2</v>
      </c>
      <c r="N31" s="156">
        <v>5.2</v>
      </c>
      <c r="O31" s="214">
        <f t="shared" si="8"/>
        <v>0.80769230769230771</v>
      </c>
      <c r="P31" s="83">
        <v>2</v>
      </c>
      <c r="Q31" s="1"/>
      <c r="R31" s="156">
        <v>2.7</v>
      </c>
      <c r="S31" s="156">
        <v>4.2</v>
      </c>
      <c r="T31" s="214">
        <f t="shared" si="1"/>
        <v>0.6428571428571429</v>
      </c>
      <c r="U31" s="70">
        <f t="shared" si="9"/>
        <v>2</v>
      </c>
      <c r="V31" s="1"/>
      <c r="W31" s="13" t="s">
        <v>76</v>
      </c>
      <c r="X31" s="45">
        <v>1</v>
      </c>
      <c r="Y31" s="53"/>
      <c r="Z31" s="118">
        <v>3633.6746950135912</v>
      </c>
      <c r="AA31" s="118">
        <v>13426.319304986386</v>
      </c>
      <c r="AB31" s="171">
        <f t="shared" si="2"/>
        <v>0.27063818552744273</v>
      </c>
      <c r="AC31" s="69">
        <f t="shared" si="3"/>
        <v>3</v>
      </c>
      <c r="AE31" s="104">
        <v>5966</v>
      </c>
      <c r="AF31" s="69">
        <v>-1</v>
      </c>
      <c r="AH31" s="104">
        <v>112</v>
      </c>
      <c r="AI31" s="69">
        <v>-1</v>
      </c>
      <c r="AJ31" s="53"/>
      <c r="AK31" s="104">
        <v>5805</v>
      </c>
      <c r="AL31" s="104">
        <v>5805</v>
      </c>
      <c r="AM31" s="171">
        <f t="shared" si="4"/>
        <v>1</v>
      </c>
      <c r="AN31" s="69">
        <f t="shared" si="5"/>
        <v>0</v>
      </c>
      <c r="AO31" s="53"/>
      <c r="AP31" s="151">
        <v>2.4528217176783995E-2</v>
      </c>
      <c r="AQ31" s="98">
        <v>0</v>
      </c>
      <c r="AR31" s="53"/>
      <c r="AS31" s="118"/>
      <c r="AT31" s="69">
        <v>0</v>
      </c>
      <c r="AV31" s="228">
        <f t="shared" si="6"/>
        <v>12</v>
      </c>
    </row>
    <row r="32" spans="1:1024" s="15" customFormat="1" ht="15" x14ac:dyDescent="0.25">
      <c r="A32" s="10">
        <v>206</v>
      </c>
      <c r="B32" s="10" t="s">
        <v>152</v>
      </c>
      <c r="C32" s="293" t="s">
        <v>73</v>
      </c>
      <c r="D32" s="18" t="s">
        <v>55</v>
      </c>
      <c r="E32" s="10" t="s">
        <v>56</v>
      </c>
      <c r="G32" s="40">
        <v>1</v>
      </c>
      <c r="H32" s="69">
        <v>3</v>
      </c>
      <c r="J32" s="22" t="s">
        <v>3</v>
      </c>
      <c r="K32" s="31">
        <v>3</v>
      </c>
      <c r="M32" s="22">
        <v>9</v>
      </c>
      <c r="N32" s="22">
        <v>11</v>
      </c>
      <c r="O32" s="41">
        <f t="shared" si="8"/>
        <v>0.81818181818181823</v>
      </c>
      <c r="P32" s="83">
        <v>2</v>
      </c>
      <c r="R32" s="22">
        <v>9</v>
      </c>
      <c r="S32" s="22">
        <v>9</v>
      </c>
      <c r="T32" s="232">
        <f t="shared" si="1"/>
        <v>1</v>
      </c>
      <c r="U32" s="69">
        <f t="shared" si="9"/>
        <v>2</v>
      </c>
      <c r="W32" s="10" t="s">
        <v>4</v>
      </c>
      <c r="X32" s="44">
        <v>0</v>
      </c>
      <c r="Z32" s="118">
        <v>0</v>
      </c>
      <c r="AA32" s="122">
        <v>25221.971288776822</v>
      </c>
      <c r="AB32" s="171">
        <f t="shared" si="2"/>
        <v>0</v>
      </c>
      <c r="AC32" s="69">
        <f t="shared" si="3"/>
        <v>-1</v>
      </c>
      <c r="AE32" s="104">
        <v>7624</v>
      </c>
      <c r="AF32" s="69">
        <v>-1</v>
      </c>
      <c r="AH32" s="104">
        <v>196</v>
      </c>
      <c r="AI32" s="69">
        <v>2</v>
      </c>
      <c r="AK32" s="104">
        <v>7225</v>
      </c>
      <c r="AL32" s="104">
        <v>7337</v>
      </c>
      <c r="AM32" s="171">
        <f t="shared" si="4"/>
        <v>0.98473490527463536</v>
      </c>
      <c r="AN32" s="69">
        <f t="shared" si="5"/>
        <v>0</v>
      </c>
      <c r="AP32" s="151">
        <v>0.12582809254425897</v>
      </c>
      <c r="AQ32" s="98">
        <v>0</v>
      </c>
      <c r="AS32" s="118"/>
      <c r="AT32" s="69">
        <v>0</v>
      </c>
      <c r="AV32" s="228">
        <f t="shared" si="6"/>
        <v>11</v>
      </c>
    </row>
    <row r="33" spans="1:1020" s="15" customFormat="1" ht="15" x14ac:dyDescent="0.25">
      <c r="A33" s="10">
        <v>206</v>
      </c>
      <c r="B33" s="10" t="s">
        <v>93</v>
      </c>
      <c r="C33" s="10" t="s">
        <v>94</v>
      </c>
      <c r="D33" s="18" t="s">
        <v>55</v>
      </c>
      <c r="E33" s="10" t="s">
        <v>56</v>
      </c>
      <c r="G33" s="40">
        <v>0.44444444444444442</v>
      </c>
      <c r="H33" s="69">
        <v>2</v>
      </c>
      <c r="J33" s="22" t="s">
        <v>3</v>
      </c>
      <c r="K33" s="31">
        <v>3</v>
      </c>
      <c r="M33" s="22">
        <v>11</v>
      </c>
      <c r="N33" s="22">
        <v>13</v>
      </c>
      <c r="O33" s="40">
        <f t="shared" si="8"/>
        <v>0.84615384615384615</v>
      </c>
      <c r="P33" s="83">
        <v>2</v>
      </c>
      <c r="R33" s="22">
        <v>6</v>
      </c>
      <c r="S33" s="22">
        <v>11</v>
      </c>
      <c r="T33" s="232">
        <f t="shared" si="1"/>
        <v>0.54545454545454541</v>
      </c>
      <c r="U33" s="69">
        <f t="shared" si="9"/>
        <v>2</v>
      </c>
      <c r="W33" s="13" t="s">
        <v>4</v>
      </c>
      <c r="X33" s="45">
        <v>0</v>
      </c>
      <c r="Z33" s="118">
        <v>0</v>
      </c>
      <c r="AA33" s="120">
        <v>326881.03535359091</v>
      </c>
      <c r="AB33" s="171">
        <f t="shared" si="2"/>
        <v>0</v>
      </c>
      <c r="AC33" s="69">
        <f t="shared" si="3"/>
        <v>-1</v>
      </c>
      <c r="AE33" s="104">
        <v>99436</v>
      </c>
      <c r="AF33" s="69">
        <v>0</v>
      </c>
      <c r="AH33" s="104">
        <v>221</v>
      </c>
      <c r="AI33" s="69">
        <v>3</v>
      </c>
      <c r="AK33" s="104">
        <v>91680</v>
      </c>
      <c r="AL33" s="104">
        <v>95069</v>
      </c>
      <c r="AM33" s="171">
        <f t="shared" si="4"/>
        <v>0.96435220734413951</v>
      </c>
      <c r="AN33" s="69">
        <f t="shared" si="5"/>
        <v>0</v>
      </c>
      <c r="AP33" s="151">
        <v>-1.7237202824634923E-2</v>
      </c>
      <c r="AQ33" s="98">
        <v>1</v>
      </c>
      <c r="AS33" s="118" t="s">
        <v>153</v>
      </c>
      <c r="AT33" s="69">
        <v>-1</v>
      </c>
      <c r="AV33" s="228">
        <f t="shared" si="6"/>
        <v>11</v>
      </c>
    </row>
    <row r="34" spans="1:1020" s="15" customFormat="1" ht="15" x14ac:dyDescent="0.25">
      <c r="A34" s="23">
        <v>206</v>
      </c>
      <c r="B34" s="23" t="s">
        <v>103</v>
      </c>
      <c r="C34" s="23" t="s">
        <v>104</v>
      </c>
      <c r="D34" s="18" t="s">
        <v>55</v>
      </c>
      <c r="E34" s="10" t="s">
        <v>56</v>
      </c>
      <c r="F34" s="27"/>
      <c r="G34" s="248"/>
      <c r="H34" s="249"/>
      <c r="I34" s="27"/>
      <c r="J34" s="25" t="s">
        <v>3</v>
      </c>
      <c r="K34" s="36">
        <v>3</v>
      </c>
      <c r="L34" s="27"/>
      <c r="M34" s="25">
        <v>13</v>
      </c>
      <c r="N34" s="25">
        <v>20</v>
      </c>
      <c r="O34" s="39">
        <f t="shared" si="8"/>
        <v>0.65</v>
      </c>
      <c r="P34" s="86">
        <v>0</v>
      </c>
      <c r="Q34" s="27"/>
      <c r="R34" s="25">
        <v>7</v>
      </c>
      <c r="S34" s="25">
        <v>13</v>
      </c>
      <c r="T34" s="234">
        <f t="shared" si="1"/>
        <v>0.53846153846153844</v>
      </c>
      <c r="U34" s="75">
        <f t="shared" si="9"/>
        <v>2</v>
      </c>
      <c r="V34" s="27"/>
      <c r="W34" s="43" t="s">
        <v>4</v>
      </c>
      <c r="X34" s="47">
        <v>0</v>
      </c>
      <c r="Y34" s="27"/>
      <c r="Z34" s="121">
        <v>0</v>
      </c>
      <c r="AA34" s="121">
        <v>367944.72284760786</v>
      </c>
      <c r="AB34" s="226">
        <f t="shared" si="2"/>
        <v>0</v>
      </c>
      <c r="AC34" s="75">
        <f t="shared" si="3"/>
        <v>-1</v>
      </c>
      <c r="AD34" s="27"/>
      <c r="AE34" s="113">
        <v>123746</v>
      </c>
      <c r="AF34" s="75">
        <v>0</v>
      </c>
      <c r="AG34" s="27"/>
      <c r="AH34" s="110">
        <v>260</v>
      </c>
      <c r="AI34" s="82">
        <v>3</v>
      </c>
      <c r="AJ34" s="27"/>
      <c r="AK34" s="113">
        <v>1870</v>
      </c>
      <c r="AL34" s="113">
        <v>116647</v>
      </c>
      <c r="AM34" s="226">
        <f t="shared" si="4"/>
        <v>1.6031273843305015E-2</v>
      </c>
      <c r="AN34" s="75">
        <f t="shared" si="5"/>
        <v>3</v>
      </c>
      <c r="AO34" s="27"/>
      <c r="AP34" s="150">
        <v>-3.9187310311204815E-2</v>
      </c>
      <c r="AQ34" s="103">
        <v>1</v>
      </c>
      <c r="AR34" s="27"/>
      <c r="AS34" s="121"/>
      <c r="AT34" s="75">
        <v>0</v>
      </c>
      <c r="AU34" s="27"/>
      <c r="AV34" s="228">
        <f t="shared" si="6"/>
        <v>11</v>
      </c>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c r="EI34" s="27"/>
      <c r="EJ34" s="27"/>
      <c r="EK34" s="27"/>
      <c r="EL34" s="27"/>
      <c r="EM34" s="27"/>
      <c r="EN34" s="27"/>
      <c r="EO34" s="27"/>
      <c r="EP34" s="27"/>
      <c r="EQ34" s="27"/>
      <c r="ER34" s="27"/>
      <c r="ES34" s="27"/>
      <c r="ET34" s="27"/>
      <c r="EU34" s="27"/>
      <c r="EV34" s="27"/>
      <c r="EW34" s="27"/>
      <c r="EX34" s="27"/>
      <c r="EY34" s="27"/>
      <c r="EZ34" s="27"/>
      <c r="FA34" s="27"/>
      <c r="FB34" s="27"/>
      <c r="FC34" s="27"/>
      <c r="FD34" s="27"/>
      <c r="FE34" s="27"/>
      <c r="FF34" s="27"/>
      <c r="FG34" s="27"/>
      <c r="FH34" s="27"/>
      <c r="FI34" s="27"/>
      <c r="FJ34" s="27"/>
      <c r="FK34" s="27"/>
      <c r="FL34" s="27"/>
      <c r="FM34" s="27"/>
      <c r="FN34" s="27"/>
      <c r="FO34" s="27"/>
      <c r="FP34" s="27"/>
      <c r="FQ34" s="27"/>
      <c r="FR34" s="27"/>
      <c r="FS34" s="27"/>
      <c r="FT34" s="27"/>
      <c r="FU34" s="27"/>
      <c r="FV34" s="27"/>
      <c r="FW34" s="27"/>
      <c r="FX34" s="27"/>
      <c r="FY34" s="27"/>
      <c r="FZ34" s="27"/>
      <c r="GA34" s="27"/>
      <c r="GB34" s="27"/>
      <c r="GC34" s="27"/>
      <c r="GD34" s="27"/>
      <c r="GE34" s="27"/>
      <c r="GF34" s="27"/>
      <c r="GG34" s="27"/>
      <c r="GH34" s="27"/>
      <c r="GI34" s="27"/>
      <c r="GJ34" s="27"/>
      <c r="GK34" s="27"/>
      <c r="GL34" s="27"/>
      <c r="GM34" s="27"/>
      <c r="GN34" s="27"/>
      <c r="GO34" s="27"/>
      <c r="GP34" s="27"/>
      <c r="GQ34" s="27"/>
      <c r="GR34" s="27"/>
      <c r="GS34" s="27"/>
      <c r="GT34" s="27"/>
      <c r="GU34" s="27"/>
      <c r="GV34" s="27"/>
      <c r="GW34" s="27"/>
      <c r="GX34" s="27"/>
      <c r="GY34" s="27"/>
      <c r="GZ34" s="27"/>
      <c r="HA34" s="27"/>
      <c r="HB34" s="27"/>
      <c r="HC34" s="27"/>
      <c r="HD34" s="27"/>
      <c r="HE34" s="27"/>
      <c r="HF34" s="27"/>
      <c r="HG34" s="27"/>
      <c r="HH34" s="27"/>
      <c r="HI34" s="27"/>
      <c r="HJ34" s="27"/>
      <c r="HK34" s="27"/>
      <c r="HL34" s="27"/>
      <c r="HM34" s="27"/>
      <c r="HN34" s="27"/>
      <c r="HO34" s="27"/>
      <c r="HP34" s="27"/>
      <c r="HQ34" s="27"/>
      <c r="HR34" s="27"/>
      <c r="HS34" s="27"/>
      <c r="HT34" s="27"/>
      <c r="HU34" s="27"/>
      <c r="HV34" s="27"/>
      <c r="HW34" s="27"/>
      <c r="HX34" s="27"/>
      <c r="HY34" s="27"/>
      <c r="HZ34" s="27"/>
      <c r="IA34" s="27"/>
      <c r="IB34" s="27"/>
      <c r="IC34" s="27"/>
      <c r="ID34" s="27"/>
      <c r="IE34" s="27"/>
      <c r="IF34" s="27"/>
      <c r="IG34" s="27"/>
      <c r="IH34" s="27"/>
      <c r="II34" s="27"/>
      <c r="IJ34" s="27"/>
      <c r="IK34" s="27"/>
      <c r="IL34" s="27"/>
      <c r="IM34" s="27"/>
      <c r="IN34" s="27"/>
      <c r="IO34" s="27"/>
      <c r="IP34" s="27"/>
      <c r="IQ34" s="27"/>
      <c r="IR34" s="27"/>
      <c r="IS34" s="27"/>
      <c r="IT34" s="27"/>
      <c r="IU34" s="27"/>
      <c r="IV34" s="27"/>
      <c r="IW34" s="27"/>
      <c r="IX34" s="27"/>
      <c r="IY34" s="27"/>
      <c r="IZ34" s="27"/>
      <c r="JA34" s="27"/>
      <c r="JB34" s="27"/>
      <c r="JC34" s="27"/>
      <c r="JD34" s="27"/>
      <c r="JE34" s="27"/>
      <c r="JF34" s="27"/>
      <c r="JG34" s="27"/>
      <c r="JH34" s="27"/>
      <c r="JI34" s="27"/>
      <c r="JJ34" s="27"/>
      <c r="JK34" s="27"/>
      <c r="JL34" s="27"/>
      <c r="JM34" s="27"/>
      <c r="JN34" s="27"/>
      <c r="JO34" s="27"/>
      <c r="JP34" s="27"/>
      <c r="JQ34" s="27"/>
      <c r="JR34" s="27"/>
      <c r="JS34" s="27"/>
      <c r="JT34" s="27"/>
      <c r="JU34" s="27"/>
      <c r="JV34" s="27"/>
      <c r="JW34" s="27"/>
      <c r="JX34" s="27"/>
      <c r="JY34" s="27"/>
      <c r="JZ34" s="27"/>
      <c r="KA34" s="27"/>
      <c r="KB34" s="27"/>
      <c r="KC34" s="27"/>
      <c r="KD34" s="27"/>
      <c r="KE34" s="27"/>
      <c r="KF34" s="27"/>
      <c r="KG34" s="27"/>
      <c r="KH34" s="27"/>
      <c r="KI34" s="27"/>
      <c r="KJ34" s="27"/>
      <c r="KK34" s="27"/>
      <c r="KL34" s="27"/>
      <c r="KM34" s="27"/>
      <c r="KN34" s="27"/>
      <c r="KO34" s="27"/>
      <c r="KP34" s="27"/>
      <c r="KQ34" s="27"/>
      <c r="KR34" s="27"/>
      <c r="KS34" s="27"/>
      <c r="KT34" s="27"/>
      <c r="KU34" s="27"/>
      <c r="KV34" s="27"/>
      <c r="KW34" s="27"/>
      <c r="KX34" s="27"/>
      <c r="KY34" s="27"/>
      <c r="KZ34" s="27"/>
      <c r="LA34" s="27"/>
      <c r="LB34" s="27"/>
      <c r="LC34" s="27"/>
      <c r="LD34" s="27"/>
      <c r="LE34" s="27"/>
      <c r="LF34" s="27"/>
      <c r="LG34" s="27"/>
      <c r="LH34" s="27"/>
      <c r="LI34" s="27"/>
      <c r="LJ34" s="27"/>
      <c r="LK34" s="27"/>
      <c r="LL34" s="27"/>
      <c r="LM34" s="27"/>
      <c r="LN34" s="27"/>
      <c r="LO34" s="27"/>
      <c r="LP34" s="27"/>
      <c r="LQ34" s="27"/>
      <c r="LR34" s="27"/>
      <c r="LS34" s="27"/>
      <c r="LT34" s="27"/>
      <c r="LU34" s="27"/>
      <c r="LV34" s="27"/>
      <c r="LW34" s="27"/>
      <c r="LX34" s="27"/>
      <c r="LY34" s="27"/>
      <c r="LZ34" s="27"/>
      <c r="MA34" s="27"/>
      <c r="MB34" s="27"/>
      <c r="MC34" s="27"/>
      <c r="MD34" s="27"/>
      <c r="ME34" s="27"/>
      <c r="MF34" s="27"/>
      <c r="MG34" s="27"/>
      <c r="MH34" s="27"/>
      <c r="MI34" s="27"/>
      <c r="MJ34" s="27"/>
      <c r="MK34" s="27"/>
      <c r="ML34" s="27"/>
      <c r="MM34" s="27"/>
      <c r="MN34" s="27"/>
      <c r="MO34" s="27"/>
      <c r="MP34" s="27"/>
      <c r="MQ34" s="27"/>
      <c r="MR34" s="27"/>
      <c r="MS34" s="27"/>
      <c r="MT34" s="27"/>
      <c r="MU34" s="27"/>
      <c r="MV34" s="27"/>
      <c r="MW34" s="27"/>
      <c r="MX34" s="27"/>
      <c r="MY34" s="27"/>
      <c r="MZ34" s="27"/>
      <c r="NA34" s="27"/>
      <c r="NB34" s="27"/>
      <c r="NC34" s="27"/>
      <c r="ND34" s="27"/>
      <c r="NE34" s="27"/>
      <c r="NF34" s="27"/>
      <c r="NG34" s="27"/>
      <c r="NH34" s="27"/>
      <c r="NI34" s="27"/>
      <c r="NJ34" s="27"/>
      <c r="NK34" s="27"/>
      <c r="NL34" s="27"/>
      <c r="NM34" s="27"/>
      <c r="NN34" s="27"/>
      <c r="NO34" s="27"/>
      <c r="NP34" s="27"/>
      <c r="NQ34" s="27"/>
      <c r="NR34" s="27"/>
      <c r="NS34" s="27"/>
      <c r="NT34" s="27"/>
      <c r="NU34" s="27"/>
      <c r="NV34" s="27"/>
      <c r="NW34" s="27"/>
      <c r="NX34" s="27"/>
      <c r="NY34" s="27"/>
      <c r="NZ34" s="27"/>
      <c r="OA34" s="27"/>
      <c r="OB34" s="27"/>
      <c r="OC34" s="27"/>
      <c r="OD34" s="27"/>
      <c r="OE34" s="27"/>
      <c r="OF34" s="27"/>
      <c r="OG34" s="27"/>
      <c r="OH34" s="27"/>
      <c r="OI34" s="27"/>
      <c r="OJ34" s="27"/>
      <c r="OK34" s="27"/>
      <c r="OL34" s="27"/>
      <c r="OM34" s="27"/>
      <c r="ON34" s="27"/>
      <c r="OO34" s="27"/>
      <c r="OP34" s="27"/>
      <c r="OQ34" s="27"/>
      <c r="OR34" s="27"/>
      <c r="OS34" s="27"/>
      <c r="OT34" s="27"/>
      <c r="OU34" s="27"/>
      <c r="OV34" s="27"/>
      <c r="OW34" s="27"/>
      <c r="OX34" s="27"/>
      <c r="OY34" s="27"/>
      <c r="OZ34" s="27"/>
      <c r="PA34" s="27"/>
      <c r="PB34" s="27"/>
      <c r="PC34" s="27"/>
      <c r="PD34" s="27"/>
      <c r="PE34" s="27"/>
      <c r="PF34" s="27"/>
      <c r="PG34" s="27"/>
      <c r="PH34" s="27"/>
      <c r="PI34" s="27"/>
      <c r="PJ34" s="27"/>
      <c r="PK34" s="27"/>
      <c r="PL34" s="27"/>
      <c r="PM34" s="27"/>
      <c r="PN34" s="27"/>
      <c r="PO34" s="27"/>
      <c r="PP34" s="27"/>
      <c r="PQ34" s="27"/>
      <c r="PR34" s="27"/>
      <c r="PS34" s="27"/>
      <c r="PT34" s="27"/>
      <c r="PU34" s="27"/>
      <c r="PV34" s="27"/>
      <c r="PW34" s="27"/>
      <c r="PX34" s="27"/>
      <c r="PY34" s="27"/>
      <c r="PZ34" s="27"/>
      <c r="QA34" s="27"/>
      <c r="QB34" s="27"/>
      <c r="QC34" s="27"/>
      <c r="QD34" s="27"/>
      <c r="QE34" s="27"/>
      <c r="QF34" s="27"/>
      <c r="QG34" s="27"/>
      <c r="QH34" s="27"/>
      <c r="QI34" s="27"/>
      <c r="QJ34" s="27"/>
      <c r="QK34" s="27"/>
      <c r="QL34" s="27"/>
      <c r="QM34" s="27"/>
      <c r="QN34" s="27"/>
      <c r="QO34" s="27"/>
      <c r="QP34" s="27"/>
      <c r="QQ34" s="27"/>
      <c r="QR34" s="27"/>
      <c r="QS34" s="27"/>
      <c r="QT34" s="27"/>
      <c r="QU34" s="27"/>
      <c r="QV34" s="27"/>
      <c r="QW34" s="27"/>
      <c r="QX34" s="27"/>
      <c r="QY34" s="27"/>
      <c r="QZ34" s="27"/>
      <c r="RA34" s="27"/>
      <c r="RB34" s="27"/>
      <c r="RC34" s="27"/>
      <c r="RD34" s="27"/>
      <c r="RE34" s="27"/>
      <c r="RF34" s="27"/>
      <c r="RG34" s="27"/>
      <c r="RH34" s="27"/>
      <c r="RI34" s="27"/>
      <c r="RJ34" s="27"/>
      <c r="RK34" s="27"/>
      <c r="RL34" s="27"/>
      <c r="RM34" s="27"/>
      <c r="RN34" s="27"/>
      <c r="RO34" s="27"/>
      <c r="RP34" s="27"/>
      <c r="RQ34" s="27"/>
      <c r="RR34" s="27"/>
      <c r="RS34" s="27"/>
      <c r="RT34" s="27"/>
      <c r="RU34" s="27"/>
      <c r="RV34" s="27"/>
      <c r="RW34" s="27"/>
      <c r="RX34" s="27"/>
      <c r="RY34" s="27"/>
      <c r="RZ34" s="27"/>
      <c r="SA34" s="27"/>
      <c r="SB34" s="27"/>
      <c r="SC34" s="27"/>
      <c r="SD34" s="27"/>
      <c r="SE34" s="27"/>
      <c r="SF34" s="27"/>
      <c r="SG34" s="27"/>
      <c r="SH34" s="27"/>
      <c r="SI34" s="27"/>
      <c r="SJ34" s="27"/>
      <c r="SK34" s="27"/>
      <c r="SL34" s="27"/>
      <c r="SM34" s="27"/>
      <c r="SN34" s="27"/>
      <c r="SO34" s="27"/>
      <c r="SP34" s="27"/>
      <c r="SQ34" s="27"/>
      <c r="SR34" s="27"/>
      <c r="SS34" s="27"/>
      <c r="ST34" s="27"/>
      <c r="SU34" s="27"/>
      <c r="SV34" s="27"/>
      <c r="SW34" s="27"/>
      <c r="SX34" s="27"/>
      <c r="SY34" s="27"/>
      <c r="SZ34" s="27"/>
      <c r="TA34" s="27"/>
      <c r="TB34" s="27"/>
      <c r="TC34" s="27"/>
      <c r="TD34" s="27"/>
      <c r="TE34" s="27"/>
      <c r="TF34" s="27"/>
      <c r="TG34" s="27"/>
      <c r="TH34" s="27"/>
      <c r="TI34" s="27"/>
      <c r="TJ34" s="27"/>
      <c r="TK34" s="27"/>
      <c r="TL34" s="27"/>
      <c r="TM34" s="27"/>
      <c r="TN34" s="27"/>
      <c r="TO34" s="27"/>
      <c r="TP34" s="27"/>
      <c r="TQ34" s="27"/>
      <c r="TR34" s="27"/>
      <c r="TS34" s="27"/>
      <c r="TT34" s="27"/>
      <c r="TU34" s="27"/>
      <c r="TV34" s="27"/>
      <c r="TW34" s="27"/>
      <c r="TX34" s="27"/>
      <c r="TY34" s="27"/>
      <c r="TZ34" s="27"/>
      <c r="UA34" s="27"/>
      <c r="UB34" s="27"/>
      <c r="UC34" s="27"/>
      <c r="UD34" s="27"/>
      <c r="UE34" s="27"/>
      <c r="UF34" s="27"/>
      <c r="UG34" s="27"/>
      <c r="UH34" s="27"/>
      <c r="UI34" s="27"/>
      <c r="UJ34" s="27"/>
      <c r="UK34" s="27"/>
      <c r="UL34" s="27"/>
      <c r="UM34" s="27"/>
      <c r="UN34" s="27"/>
      <c r="UO34" s="27"/>
      <c r="UP34" s="27"/>
      <c r="UQ34" s="27"/>
      <c r="UR34" s="27"/>
      <c r="US34" s="27"/>
      <c r="UT34" s="27"/>
      <c r="UU34" s="27"/>
      <c r="UV34" s="27"/>
      <c r="UW34" s="27"/>
      <c r="UX34" s="27"/>
      <c r="UY34" s="27"/>
      <c r="UZ34" s="27"/>
      <c r="VA34" s="27"/>
      <c r="VB34" s="27"/>
      <c r="VC34" s="27"/>
      <c r="VD34" s="27"/>
      <c r="VE34" s="27"/>
      <c r="VF34" s="27"/>
      <c r="VG34" s="27"/>
      <c r="VH34" s="27"/>
      <c r="VI34" s="27"/>
      <c r="VJ34" s="27"/>
      <c r="VK34" s="27"/>
      <c r="VL34" s="27"/>
      <c r="VM34" s="27"/>
      <c r="VN34" s="27"/>
      <c r="VO34" s="27"/>
      <c r="VP34" s="27"/>
      <c r="VQ34" s="27"/>
      <c r="VR34" s="27"/>
      <c r="VS34" s="27"/>
      <c r="VT34" s="27"/>
      <c r="VU34" s="27"/>
      <c r="VV34" s="27"/>
      <c r="VW34" s="27"/>
      <c r="VX34" s="27"/>
      <c r="VY34" s="27"/>
      <c r="VZ34" s="27"/>
      <c r="WA34" s="27"/>
      <c r="WB34" s="27"/>
      <c r="WC34" s="27"/>
      <c r="WD34" s="27"/>
      <c r="WE34" s="27"/>
      <c r="WF34" s="27"/>
      <c r="WG34" s="27"/>
      <c r="WH34" s="27"/>
      <c r="WI34" s="27"/>
      <c r="WJ34" s="27"/>
      <c r="WK34" s="27"/>
      <c r="WL34" s="27"/>
      <c r="WM34" s="27"/>
      <c r="WN34" s="27"/>
      <c r="WO34" s="27"/>
      <c r="WP34" s="27"/>
      <c r="WQ34" s="27"/>
      <c r="WR34" s="27"/>
      <c r="WS34" s="27"/>
      <c r="WT34" s="27"/>
      <c r="WU34" s="27"/>
      <c r="WV34" s="27"/>
      <c r="WW34" s="27"/>
      <c r="WX34" s="27"/>
      <c r="WY34" s="27"/>
      <c r="WZ34" s="27"/>
      <c r="XA34" s="27"/>
      <c r="XB34" s="27"/>
      <c r="XC34" s="27"/>
      <c r="XD34" s="27"/>
      <c r="XE34" s="27"/>
      <c r="XF34" s="27"/>
      <c r="XG34" s="27"/>
      <c r="XH34" s="27"/>
      <c r="XI34" s="27"/>
      <c r="XJ34" s="27"/>
      <c r="XK34" s="27"/>
      <c r="XL34" s="27"/>
      <c r="XM34" s="27"/>
      <c r="XN34" s="27"/>
      <c r="XO34" s="27"/>
      <c r="XP34" s="27"/>
      <c r="XQ34" s="27"/>
      <c r="XR34" s="27"/>
      <c r="XS34" s="27"/>
      <c r="XT34" s="27"/>
      <c r="XU34" s="27"/>
      <c r="XV34" s="27"/>
      <c r="XW34" s="27"/>
      <c r="XX34" s="27"/>
      <c r="XY34" s="27"/>
      <c r="XZ34" s="27"/>
      <c r="YA34" s="27"/>
      <c r="YB34" s="27"/>
      <c r="YC34" s="27"/>
      <c r="YD34" s="27"/>
      <c r="YE34" s="27"/>
      <c r="YF34" s="27"/>
      <c r="YG34" s="27"/>
      <c r="YH34" s="27"/>
      <c r="YI34" s="27"/>
      <c r="YJ34" s="27"/>
      <c r="YK34" s="27"/>
      <c r="YL34" s="27"/>
      <c r="YM34" s="27"/>
      <c r="YN34" s="27"/>
      <c r="YO34" s="27"/>
      <c r="YP34" s="27"/>
      <c r="YQ34" s="27"/>
      <c r="YR34" s="27"/>
      <c r="YS34" s="27"/>
      <c r="YT34" s="27"/>
      <c r="YU34" s="27"/>
      <c r="YV34" s="27"/>
      <c r="YW34" s="27"/>
      <c r="YX34" s="27"/>
      <c r="YY34" s="27"/>
      <c r="YZ34" s="27"/>
      <c r="ZA34" s="27"/>
      <c r="ZB34" s="27"/>
      <c r="ZC34" s="27"/>
      <c r="ZD34" s="27"/>
      <c r="ZE34" s="27"/>
      <c r="ZF34" s="27"/>
      <c r="ZG34" s="27"/>
      <c r="ZH34" s="27"/>
      <c r="ZI34" s="27"/>
      <c r="ZJ34" s="27"/>
      <c r="ZK34" s="27"/>
      <c r="ZL34" s="27"/>
      <c r="ZM34" s="27"/>
      <c r="ZN34" s="27"/>
      <c r="ZO34" s="27"/>
      <c r="ZP34" s="27"/>
      <c r="ZQ34" s="27"/>
      <c r="ZR34" s="27"/>
      <c r="ZS34" s="27"/>
      <c r="ZT34" s="27"/>
      <c r="ZU34" s="27"/>
      <c r="ZV34" s="27"/>
      <c r="ZW34" s="27"/>
      <c r="ZX34" s="27"/>
      <c r="ZY34" s="27"/>
      <c r="ZZ34" s="27"/>
      <c r="AAA34" s="27"/>
      <c r="AAB34" s="27"/>
      <c r="AAC34" s="27"/>
      <c r="AAD34" s="27"/>
      <c r="AAE34" s="27"/>
      <c r="AAF34" s="27"/>
      <c r="AAG34" s="27"/>
      <c r="AAH34" s="27"/>
      <c r="AAI34" s="27"/>
      <c r="AAJ34" s="27"/>
      <c r="AAK34" s="27"/>
      <c r="AAL34" s="27"/>
      <c r="AAM34" s="27"/>
      <c r="AAN34" s="27"/>
      <c r="AAO34" s="27"/>
      <c r="AAP34" s="27"/>
      <c r="AAQ34" s="27"/>
      <c r="AAR34" s="27"/>
      <c r="AAS34" s="27"/>
      <c r="AAT34" s="27"/>
      <c r="AAU34" s="27"/>
      <c r="AAV34" s="27"/>
      <c r="AAW34" s="27"/>
      <c r="AAX34" s="27"/>
      <c r="AAY34" s="27"/>
      <c r="AAZ34" s="27"/>
      <c r="ABA34" s="27"/>
      <c r="ABB34" s="27"/>
      <c r="ABC34" s="27"/>
      <c r="ABD34" s="27"/>
      <c r="ABE34" s="27"/>
      <c r="ABF34" s="27"/>
      <c r="ABG34" s="27"/>
      <c r="ABH34" s="27"/>
      <c r="ABI34" s="27"/>
      <c r="ABJ34" s="27"/>
      <c r="ABK34" s="27"/>
      <c r="ABL34" s="27"/>
      <c r="ABM34" s="27"/>
      <c r="ABN34" s="27"/>
      <c r="ABO34" s="27"/>
      <c r="ABP34" s="27"/>
      <c r="ABQ34" s="27"/>
      <c r="ABR34" s="27"/>
      <c r="ABS34" s="27"/>
      <c r="ABT34" s="27"/>
      <c r="ABU34" s="27"/>
      <c r="ABV34" s="27"/>
      <c r="ABW34" s="27"/>
      <c r="ABX34" s="27"/>
      <c r="ABY34" s="27"/>
      <c r="ABZ34" s="27"/>
      <c r="ACA34" s="27"/>
      <c r="ACB34" s="27"/>
      <c r="ACC34" s="27"/>
      <c r="ACD34" s="27"/>
      <c r="ACE34" s="27"/>
      <c r="ACF34" s="27"/>
      <c r="ACG34" s="27"/>
      <c r="ACH34" s="27"/>
      <c r="ACI34" s="27"/>
      <c r="ACJ34" s="27"/>
      <c r="ACK34" s="27"/>
      <c r="ACL34" s="27"/>
      <c r="ACM34" s="27"/>
      <c r="ACN34" s="27"/>
      <c r="ACO34" s="27"/>
      <c r="ACP34" s="27"/>
      <c r="ACQ34" s="27"/>
      <c r="ACR34" s="27"/>
      <c r="ACS34" s="27"/>
      <c r="ACT34" s="27"/>
      <c r="ACU34" s="27"/>
      <c r="ACV34" s="27"/>
      <c r="ACW34" s="27"/>
      <c r="ACX34" s="27"/>
      <c r="ACY34" s="27"/>
      <c r="ACZ34" s="27"/>
      <c r="ADA34" s="27"/>
      <c r="ADB34" s="27"/>
      <c r="ADC34" s="27"/>
      <c r="ADD34" s="27"/>
      <c r="ADE34" s="27"/>
      <c r="ADF34" s="27"/>
      <c r="ADG34" s="27"/>
      <c r="ADH34" s="27"/>
      <c r="ADI34" s="27"/>
      <c r="ADJ34" s="27"/>
      <c r="ADK34" s="27"/>
      <c r="ADL34" s="27"/>
      <c r="ADM34" s="27"/>
      <c r="ADN34" s="27"/>
      <c r="ADO34" s="27"/>
      <c r="ADP34" s="27"/>
      <c r="ADQ34" s="27"/>
      <c r="ADR34" s="27"/>
      <c r="ADS34" s="27"/>
      <c r="ADT34" s="27"/>
      <c r="ADU34" s="27"/>
      <c r="ADV34" s="27"/>
      <c r="ADW34" s="27"/>
      <c r="ADX34" s="27"/>
      <c r="ADY34" s="27"/>
      <c r="ADZ34" s="27"/>
      <c r="AEA34" s="27"/>
      <c r="AEB34" s="27"/>
      <c r="AEC34" s="27"/>
      <c r="AED34" s="27"/>
      <c r="AEE34" s="27"/>
      <c r="AEF34" s="27"/>
      <c r="AEG34" s="27"/>
      <c r="AEH34" s="27"/>
      <c r="AEI34" s="27"/>
      <c r="AEJ34" s="27"/>
      <c r="AEK34" s="27"/>
      <c r="AEL34" s="27"/>
      <c r="AEM34" s="27"/>
      <c r="AEN34" s="27"/>
      <c r="AEO34" s="27"/>
      <c r="AEP34" s="27"/>
      <c r="AEQ34" s="27"/>
      <c r="AER34" s="27"/>
      <c r="AES34" s="27"/>
      <c r="AET34" s="27"/>
      <c r="AEU34" s="27"/>
      <c r="AEV34" s="27"/>
      <c r="AEW34" s="27"/>
      <c r="AEX34" s="27"/>
      <c r="AEY34" s="27"/>
      <c r="AEZ34" s="27"/>
      <c r="AFA34" s="27"/>
      <c r="AFB34" s="27"/>
      <c r="AFC34" s="27"/>
      <c r="AFD34" s="27"/>
      <c r="AFE34" s="27"/>
      <c r="AFF34" s="27"/>
      <c r="AFG34" s="27"/>
      <c r="AFH34" s="27"/>
      <c r="AFI34" s="27"/>
      <c r="AFJ34" s="27"/>
      <c r="AFK34" s="27"/>
      <c r="AFL34" s="27"/>
      <c r="AFM34" s="27"/>
      <c r="AFN34" s="27"/>
      <c r="AFO34" s="27"/>
      <c r="AFP34" s="27"/>
      <c r="AFQ34" s="27"/>
      <c r="AFR34" s="27"/>
      <c r="AFS34" s="27"/>
      <c r="AFT34" s="27"/>
      <c r="AFU34" s="27"/>
      <c r="AFV34" s="27"/>
      <c r="AFW34" s="27"/>
      <c r="AFX34" s="27"/>
      <c r="AFY34" s="27"/>
      <c r="AFZ34" s="27"/>
      <c r="AGA34" s="27"/>
      <c r="AGB34" s="27"/>
      <c r="AGC34" s="27"/>
      <c r="AGD34" s="27"/>
      <c r="AGE34" s="27"/>
      <c r="AGF34" s="27"/>
      <c r="AGG34" s="27"/>
      <c r="AGH34" s="27"/>
      <c r="AGI34" s="27"/>
      <c r="AGJ34" s="27"/>
      <c r="AGK34" s="27"/>
      <c r="AGL34" s="27"/>
      <c r="AGM34" s="27"/>
      <c r="AGN34" s="27"/>
      <c r="AGO34" s="27"/>
      <c r="AGP34" s="27"/>
      <c r="AGQ34" s="27"/>
      <c r="AGR34" s="27"/>
      <c r="AGS34" s="27"/>
      <c r="AGT34" s="27"/>
      <c r="AGU34" s="27"/>
      <c r="AGV34" s="27"/>
      <c r="AGW34" s="27"/>
      <c r="AGX34" s="27"/>
      <c r="AGY34" s="27"/>
      <c r="AGZ34" s="27"/>
      <c r="AHA34" s="27"/>
      <c r="AHB34" s="27"/>
      <c r="AHC34" s="27"/>
      <c r="AHD34" s="27"/>
      <c r="AHE34" s="27"/>
      <c r="AHF34" s="27"/>
      <c r="AHG34" s="27"/>
      <c r="AHH34" s="27"/>
      <c r="AHI34" s="27"/>
      <c r="AHJ34" s="27"/>
      <c r="AHK34" s="27"/>
      <c r="AHL34" s="27"/>
      <c r="AHM34" s="27"/>
      <c r="AHN34" s="27"/>
      <c r="AHO34" s="27"/>
      <c r="AHP34" s="27"/>
      <c r="AHQ34" s="27"/>
      <c r="AHR34" s="27"/>
      <c r="AHS34" s="27"/>
      <c r="AHT34" s="27"/>
      <c r="AHU34" s="27"/>
      <c r="AHV34" s="27"/>
      <c r="AHW34" s="27"/>
      <c r="AHX34" s="27"/>
      <c r="AHY34" s="27"/>
      <c r="AHZ34" s="27"/>
      <c r="AIA34" s="27"/>
      <c r="AIB34" s="27"/>
      <c r="AIC34" s="27"/>
      <c r="AID34" s="27"/>
      <c r="AIE34" s="27"/>
      <c r="AIF34" s="27"/>
      <c r="AIG34" s="27"/>
      <c r="AIH34" s="27"/>
      <c r="AII34" s="27"/>
      <c r="AIJ34" s="27"/>
      <c r="AIK34" s="27"/>
      <c r="AIL34" s="27"/>
      <c r="AIM34" s="27"/>
      <c r="AIN34" s="27"/>
      <c r="AIO34" s="27"/>
      <c r="AIP34" s="27"/>
      <c r="AIQ34" s="27"/>
      <c r="AIR34" s="27"/>
      <c r="AIS34" s="27"/>
      <c r="AIT34" s="27"/>
      <c r="AIU34" s="27"/>
      <c r="AIV34" s="27"/>
      <c r="AIW34" s="27"/>
      <c r="AIX34" s="27"/>
      <c r="AIY34" s="27"/>
      <c r="AIZ34" s="27"/>
      <c r="AJA34" s="27"/>
      <c r="AJB34" s="27"/>
      <c r="AJC34" s="27"/>
      <c r="AJD34" s="27"/>
      <c r="AJE34" s="27"/>
      <c r="AJF34" s="27"/>
      <c r="AJG34" s="27"/>
      <c r="AJH34" s="27"/>
      <c r="AJI34" s="27"/>
      <c r="AJJ34" s="27"/>
      <c r="AJK34" s="27"/>
      <c r="AJL34" s="27"/>
      <c r="AJM34" s="27"/>
      <c r="AJN34" s="27"/>
      <c r="AJO34" s="27"/>
      <c r="AJP34" s="27"/>
      <c r="AJQ34" s="27"/>
      <c r="AJR34" s="27"/>
      <c r="AJS34" s="27"/>
      <c r="AJT34" s="27"/>
      <c r="AJU34" s="27"/>
      <c r="AJV34" s="27"/>
      <c r="AJW34" s="27"/>
      <c r="AJX34" s="27"/>
      <c r="AJY34" s="27"/>
      <c r="AJZ34" s="27"/>
      <c r="AKA34" s="27"/>
      <c r="AKB34" s="27"/>
      <c r="AKC34" s="27"/>
      <c r="AKD34" s="27"/>
      <c r="AKE34" s="27"/>
      <c r="AKF34" s="27"/>
      <c r="AKG34" s="27"/>
      <c r="AKH34" s="27"/>
      <c r="AKI34" s="27"/>
      <c r="AKJ34" s="27"/>
      <c r="AKK34" s="27"/>
      <c r="AKL34" s="27"/>
      <c r="AKM34" s="27"/>
      <c r="AKN34" s="27"/>
      <c r="AKO34" s="27"/>
      <c r="AKP34" s="27"/>
      <c r="AKQ34" s="27"/>
      <c r="AKR34" s="27"/>
      <c r="AKS34" s="27"/>
      <c r="AKT34" s="27"/>
      <c r="AKU34" s="27"/>
      <c r="AKV34" s="27"/>
      <c r="AKW34" s="27"/>
      <c r="AKX34" s="27"/>
      <c r="AKY34" s="27"/>
      <c r="AKZ34" s="27"/>
      <c r="ALA34" s="27"/>
      <c r="ALB34" s="27"/>
      <c r="ALC34" s="27"/>
      <c r="ALD34" s="27"/>
      <c r="ALE34" s="27"/>
      <c r="ALF34" s="27"/>
      <c r="ALG34" s="27"/>
      <c r="ALH34" s="27"/>
      <c r="ALI34" s="27"/>
      <c r="ALJ34" s="27"/>
      <c r="ALK34" s="27"/>
      <c r="ALL34" s="27"/>
      <c r="ALM34" s="27"/>
      <c r="ALN34" s="27"/>
      <c r="ALO34" s="27"/>
      <c r="ALP34" s="27"/>
      <c r="ALQ34" s="27"/>
      <c r="ALR34" s="27"/>
      <c r="ALS34" s="27"/>
      <c r="ALT34" s="27"/>
      <c r="ALU34" s="27"/>
      <c r="ALV34" s="27"/>
      <c r="ALW34" s="27"/>
      <c r="ALX34" s="27"/>
      <c r="ALY34" s="27"/>
      <c r="ALZ34" s="27"/>
      <c r="AMA34" s="27"/>
      <c r="AMB34" s="27"/>
      <c r="AMC34" s="27"/>
      <c r="AMD34" s="27"/>
      <c r="AME34" s="27"/>
      <c r="AMF34" s="27"/>
    </row>
    <row r="35" spans="1:1020" s="15" customFormat="1" ht="15" x14ac:dyDescent="0.25">
      <c r="A35" s="10">
        <v>206</v>
      </c>
      <c r="B35" s="14" t="s">
        <v>118</v>
      </c>
      <c r="C35" s="14" t="s">
        <v>119</v>
      </c>
      <c r="D35" s="14" t="s">
        <v>55</v>
      </c>
      <c r="E35" s="14" t="s">
        <v>56</v>
      </c>
      <c r="G35" s="174">
        <v>0.5</v>
      </c>
      <c r="H35" s="178">
        <v>2</v>
      </c>
      <c r="I35" s="155"/>
      <c r="J35" s="22" t="s">
        <v>3</v>
      </c>
      <c r="K35" s="34">
        <v>3</v>
      </c>
      <c r="L35" s="155"/>
      <c r="M35" s="154">
        <v>4</v>
      </c>
      <c r="N35" s="154">
        <v>6</v>
      </c>
      <c r="O35" s="153">
        <f t="shared" si="8"/>
        <v>0.66666666666666663</v>
      </c>
      <c r="P35" s="83">
        <v>0</v>
      </c>
      <c r="Q35" s="155"/>
      <c r="R35" s="154">
        <v>3</v>
      </c>
      <c r="S35" s="154">
        <v>4</v>
      </c>
      <c r="T35" s="153">
        <f t="shared" si="1"/>
        <v>0.75</v>
      </c>
      <c r="U35" s="69">
        <f t="shared" si="9"/>
        <v>2</v>
      </c>
      <c r="V35" s="155"/>
      <c r="W35" s="10" t="s">
        <v>4</v>
      </c>
      <c r="X35" s="44">
        <v>0</v>
      </c>
      <c r="Y35" s="53"/>
      <c r="Z35" s="118">
        <v>0</v>
      </c>
      <c r="AA35" s="118">
        <v>69076.013674302201</v>
      </c>
      <c r="AB35" s="171">
        <f t="shared" si="2"/>
        <v>0</v>
      </c>
      <c r="AC35" s="69">
        <f t="shared" si="3"/>
        <v>-1</v>
      </c>
      <c r="AE35" s="104">
        <v>22932</v>
      </c>
      <c r="AF35" s="69">
        <v>-1</v>
      </c>
      <c r="AH35" s="104">
        <v>154</v>
      </c>
      <c r="AI35" s="69">
        <v>1</v>
      </c>
      <c r="AJ35" s="53"/>
      <c r="AK35" s="104">
        <v>651</v>
      </c>
      <c r="AL35" s="104">
        <v>22221</v>
      </c>
      <c r="AM35" s="171">
        <f t="shared" si="4"/>
        <v>2.929661131362225E-2</v>
      </c>
      <c r="AN35" s="69">
        <f t="shared" si="5"/>
        <v>3</v>
      </c>
      <c r="AO35" s="53"/>
      <c r="AP35" s="151">
        <v>3.005235633408021E-2</v>
      </c>
      <c r="AQ35" s="98">
        <v>0</v>
      </c>
      <c r="AR35" s="53"/>
      <c r="AS35" s="118"/>
      <c r="AT35" s="69">
        <v>0</v>
      </c>
      <c r="AV35" s="228">
        <f t="shared" si="6"/>
        <v>10</v>
      </c>
    </row>
    <row r="36" spans="1:1020" s="15" customFormat="1" ht="15" x14ac:dyDescent="0.25">
      <c r="A36" s="10">
        <v>206</v>
      </c>
      <c r="B36" s="14" t="s">
        <v>126</v>
      </c>
      <c r="C36" s="14" t="s">
        <v>127</v>
      </c>
      <c r="D36" s="14" t="s">
        <v>55</v>
      </c>
      <c r="E36" s="14" t="s">
        <v>56</v>
      </c>
      <c r="G36" s="90">
        <v>0.8</v>
      </c>
      <c r="H36" s="177">
        <v>3</v>
      </c>
      <c r="I36" s="1"/>
      <c r="J36" s="61" t="s">
        <v>3</v>
      </c>
      <c r="K36" s="63">
        <v>3</v>
      </c>
      <c r="L36" s="1"/>
      <c r="M36" s="22">
        <v>7</v>
      </c>
      <c r="N36" s="22">
        <v>9</v>
      </c>
      <c r="O36" s="40">
        <f t="shared" si="8"/>
        <v>0.77777777777777779</v>
      </c>
      <c r="P36" s="83">
        <v>0</v>
      </c>
      <c r="Q36" s="1"/>
      <c r="R36" s="22">
        <v>6</v>
      </c>
      <c r="S36" s="22">
        <v>7</v>
      </c>
      <c r="T36" s="232">
        <f t="shared" si="1"/>
        <v>0.8571428571428571</v>
      </c>
      <c r="U36" s="83">
        <v>2</v>
      </c>
      <c r="V36" s="1"/>
      <c r="W36" s="10" t="s">
        <v>4</v>
      </c>
      <c r="X36" s="44">
        <v>0</v>
      </c>
      <c r="Z36" s="118">
        <v>0</v>
      </c>
      <c r="AA36" s="118">
        <v>300514.44353724486</v>
      </c>
      <c r="AB36" s="171">
        <f t="shared" si="2"/>
        <v>0</v>
      </c>
      <c r="AC36" s="69">
        <f t="shared" si="3"/>
        <v>-1</v>
      </c>
      <c r="AE36" s="104">
        <v>93930</v>
      </c>
      <c r="AF36" s="69">
        <v>0</v>
      </c>
      <c r="AH36" s="104">
        <v>245</v>
      </c>
      <c r="AI36" s="69">
        <v>3</v>
      </c>
      <c r="AJ36" s="53"/>
      <c r="AK36" s="104">
        <v>91678</v>
      </c>
      <c r="AL36" s="104">
        <v>92334</v>
      </c>
      <c r="AM36" s="171">
        <f t="shared" si="4"/>
        <v>0.99289535815625884</v>
      </c>
      <c r="AN36" s="69">
        <f t="shared" si="5"/>
        <v>0</v>
      </c>
      <c r="AO36" s="53"/>
      <c r="AP36" s="151">
        <v>2.8117914539085298E-3</v>
      </c>
      <c r="AQ36" s="98">
        <v>0</v>
      </c>
      <c r="AR36" s="53"/>
      <c r="AS36" s="118"/>
      <c r="AT36" s="69">
        <v>0</v>
      </c>
      <c r="AV36" s="228">
        <f t="shared" si="6"/>
        <v>10</v>
      </c>
    </row>
    <row r="37" spans="1:1020" s="15" customFormat="1" ht="15" x14ac:dyDescent="0.25">
      <c r="A37" s="10">
        <v>206</v>
      </c>
      <c r="B37" s="14" t="s">
        <v>116</v>
      </c>
      <c r="C37" s="14" t="s">
        <v>117</v>
      </c>
      <c r="D37" s="14" t="s">
        <v>55</v>
      </c>
      <c r="E37" s="14" t="s">
        <v>56</v>
      </c>
      <c r="G37" s="90">
        <v>1</v>
      </c>
      <c r="H37" s="177">
        <v>3</v>
      </c>
      <c r="I37" s="1"/>
      <c r="J37" s="22" t="s">
        <v>3</v>
      </c>
      <c r="K37" s="34">
        <v>3</v>
      </c>
      <c r="L37" s="1"/>
      <c r="M37" s="4">
        <v>4</v>
      </c>
      <c r="N37" s="4">
        <v>4</v>
      </c>
      <c r="O37" s="153">
        <f t="shared" si="8"/>
        <v>1</v>
      </c>
      <c r="P37" s="83">
        <v>2</v>
      </c>
      <c r="Q37" s="1"/>
      <c r="R37" s="4">
        <v>4</v>
      </c>
      <c r="S37" s="4">
        <v>4</v>
      </c>
      <c r="T37" s="153">
        <f t="shared" si="1"/>
        <v>1</v>
      </c>
      <c r="U37" s="69">
        <f>IF(T37&gt;0,IF(T37&gt;0.5,2,IF(T37&gt;0.2,1,0)),"")</f>
        <v>2</v>
      </c>
      <c r="V37" s="1"/>
      <c r="W37" s="10" t="s">
        <v>4</v>
      </c>
      <c r="X37" s="44">
        <v>0</v>
      </c>
      <c r="Y37" s="53"/>
      <c r="Z37" s="118">
        <v>0</v>
      </c>
      <c r="AA37" s="118">
        <v>104675.18828907076</v>
      </c>
      <c r="AB37" s="171">
        <f t="shared" si="2"/>
        <v>0</v>
      </c>
      <c r="AC37" s="69">
        <f t="shared" si="3"/>
        <v>-1</v>
      </c>
      <c r="AE37" s="104">
        <v>27529</v>
      </c>
      <c r="AF37" s="69">
        <v>-1</v>
      </c>
      <c r="AH37" s="104">
        <v>136</v>
      </c>
      <c r="AI37" s="69">
        <v>0</v>
      </c>
      <c r="AJ37" s="53"/>
      <c r="AK37" s="104">
        <v>8964</v>
      </c>
      <c r="AL37" s="104">
        <v>8964</v>
      </c>
      <c r="AM37" s="171">
        <f t="shared" si="4"/>
        <v>1</v>
      </c>
      <c r="AN37" s="69">
        <f t="shared" si="5"/>
        <v>0</v>
      </c>
      <c r="AO37" s="53"/>
      <c r="AP37" s="151">
        <v>5.0573944496693501E-2</v>
      </c>
      <c r="AQ37" s="98">
        <v>0</v>
      </c>
      <c r="AR37" s="53"/>
      <c r="AS37" s="118"/>
      <c r="AT37" s="69">
        <v>0</v>
      </c>
      <c r="AV37" s="228">
        <f t="shared" si="6"/>
        <v>9</v>
      </c>
    </row>
    <row r="38" spans="1:1020" s="15" customFormat="1" ht="15" x14ac:dyDescent="0.25">
      <c r="A38" s="10">
        <v>206</v>
      </c>
      <c r="B38" s="14" t="s">
        <v>136</v>
      </c>
      <c r="C38" s="14" t="s">
        <v>137</v>
      </c>
      <c r="D38" s="14" t="s">
        <v>55</v>
      </c>
      <c r="E38" s="14" t="s">
        <v>56</v>
      </c>
      <c r="G38" s="245"/>
      <c r="H38" s="246"/>
      <c r="I38" s="1"/>
      <c r="J38" s="243"/>
      <c r="K38" s="243"/>
      <c r="L38" s="1"/>
      <c r="M38" s="4">
        <v>3</v>
      </c>
      <c r="N38" s="4">
        <v>5</v>
      </c>
      <c r="O38" s="158">
        <f t="shared" si="8"/>
        <v>0.6</v>
      </c>
      <c r="P38" s="83">
        <v>0</v>
      </c>
      <c r="Q38" s="1"/>
      <c r="R38" s="4">
        <v>2</v>
      </c>
      <c r="S38" s="4">
        <v>3</v>
      </c>
      <c r="T38" s="236">
        <f t="shared" si="1"/>
        <v>0.66666666666666663</v>
      </c>
      <c r="U38" s="69">
        <f>IF(T38&gt;0,IF(T38&gt;0.5,2,IF(T38&gt;0.2,1,0)),"")</f>
        <v>2</v>
      </c>
      <c r="V38" s="1"/>
      <c r="W38" s="10" t="s">
        <v>4</v>
      </c>
      <c r="X38" s="44">
        <v>0</v>
      </c>
      <c r="Y38" s="53"/>
      <c r="Z38" s="118">
        <v>26785.787676830172</v>
      </c>
      <c r="AA38" s="118">
        <v>55095.285323166165</v>
      </c>
      <c r="AB38" s="171">
        <f t="shared" si="2"/>
        <v>0.48617204756660787</v>
      </c>
      <c r="AC38" s="69">
        <f t="shared" si="3"/>
        <v>3</v>
      </c>
      <c r="AE38" s="104">
        <v>28195</v>
      </c>
      <c r="AF38" s="69">
        <v>-1</v>
      </c>
      <c r="AH38" s="104">
        <v>151</v>
      </c>
      <c r="AI38" s="69">
        <v>1</v>
      </c>
      <c r="AJ38" s="53"/>
      <c r="AK38" s="104">
        <v>28195</v>
      </c>
      <c r="AL38" s="104">
        <v>28195</v>
      </c>
      <c r="AM38" s="171">
        <f t="shared" si="4"/>
        <v>1</v>
      </c>
      <c r="AN38" s="69">
        <f t="shared" si="5"/>
        <v>0</v>
      </c>
      <c r="AO38" s="53"/>
      <c r="AP38" s="151">
        <v>-5.5091069213376143E-2</v>
      </c>
      <c r="AQ38" s="98">
        <v>2</v>
      </c>
      <c r="AR38" s="53"/>
      <c r="AS38" s="118"/>
      <c r="AT38" s="69">
        <v>0</v>
      </c>
      <c r="AV38" s="228">
        <f t="shared" si="6"/>
        <v>8</v>
      </c>
    </row>
    <row r="39" spans="1:1020" s="15" customFormat="1" ht="15" x14ac:dyDescent="0.25">
      <c r="A39" s="10">
        <v>206</v>
      </c>
      <c r="B39" s="14" t="s">
        <v>120</v>
      </c>
      <c r="C39" s="14" t="s">
        <v>121</v>
      </c>
      <c r="D39" s="14" t="s">
        <v>55</v>
      </c>
      <c r="E39" s="14" t="s">
        <v>56</v>
      </c>
      <c r="G39" s="90">
        <v>-1</v>
      </c>
      <c r="H39" s="179">
        <v>-1</v>
      </c>
      <c r="I39" s="26"/>
      <c r="J39" s="22" t="s">
        <v>3</v>
      </c>
      <c r="K39" s="31">
        <v>3</v>
      </c>
      <c r="L39" s="26"/>
      <c r="M39" s="241">
        <v>7</v>
      </c>
      <c r="N39" s="241">
        <v>1</v>
      </c>
      <c r="O39" s="242"/>
      <c r="P39" s="241"/>
      <c r="Q39" s="26"/>
      <c r="R39" s="22">
        <v>6</v>
      </c>
      <c r="S39" s="22">
        <v>7</v>
      </c>
      <c r="T39" s="232">
        <f t="shared" si="1"/>
        <v>0.8571428571428571</v>
      </c>
      <c r="U39" s="69">
        <v>2</v>
      </c>
      <c r="V39" s="26"/>
      <c r="W39" s="10" t="s">
        <v>4</v>
      </c>
      <c r="X39" s="44">
        <v>0</v>
      </c>
      <c r="Y39" s="53"/>
      <c r="Z39" s="118">
        <v>0</v>
      </c>
      <c r="AA39" s="118">
        <v>180535.90350912692</v>
      </c>
      <c r="AB39" s="171">
        <f t="shared" si="2"/>
        <v>0</v>
      </c>
      <c r="AC39" s="69">
        <f t="shared" si="3"/>
        <v>-1</v>
      </c>
      <c r="AE39" s="104">
        <v>63651</v>
      </c>
      <c r="AF39" s="69">
        <v>-1</v>
      </c>
      <c r="AH39" s="104">
        <v>263</v>
      </c>
      <c r="AI39" s="69">
        <v>3</v>
      </c>
      <c r="AJ39" s="53"/>
      <c r="AK39" s="104">
        <v>55205</v>
      </c>
      <c r="AL39" s="104">
        <v>57610</v>
      </c>
      <c r="AM39" s="171">
        <f t="shared" si="4"/>
        <v>0.9582537753862177</v>
      </c>
      <c r="AN39" s="69">
        <f t="shared" si="5"/>
        <v>0</v>
      </c>
      <c r="AO39" s="53"/>
      <c r="AP39" s="151">
        <v>3.1015425127041585E-2</v>
      </c>
      <c r="AQ39" s="98">
        <v>0</v>
      </c>
      <c r="AR39" s="53"/>
      <c r="AS39" s="118"/>
      <c r="AT39" s="69">
        <v>0</v>
      </c>
      <c r="AV39" s="228">
        <f t="shared" si="6"/>
        <v>6</v>
      </c>
    </row>
    <row r="40" spans="1:1020" s="15" customFormat="1" ht="15" x14ac:dyDescent="0.25">
      <c r="A40" s="10">
        <v>206</v>
      </c>
      <c r="B40" s="14" t="s">
        <v>130</v>
      </c>
      <c r="C40" s="14" t="s">
        <v>131</v>
      </c>
      <c r="D40" s="14" t="s">
        <v>55</v>
      </c>
      <c r="E40" s="14" t="s">
        <v>56</v>
      </c>
      <c r="G40" s="197">
        <v>0</v>
      </c>
      <c r="H40" s="189">
        <v>-1</v>
      </c>
      <c r="I40" s="157"/>
      <c r="J40" s="22" t="s">
        <v>3</v>
      </c>
      <c r="K40" s="34">
        <v>3</v>
      </c>
      <c r="L40" s="157"/>
      <c r="M40" s="22">
        <v>4</v>
      </c>
      <c r="N40" s="22">
        <v>4</v>
      </c>
      <c r="O40" s="40">
        <f>M40/N40</f>
        <v>1</v>
      </c>
      <c r="P40" s="83">
        <v>2</v>
      </c>
      <c r="Q40" s="157"/>
      <c r="R40" s="61">
        <v>2</v>
      </c>
      <c r="S40" s="61">
        <v>4</v>
      </c>
      <c r="T40" s="236">
        <f t="shared" si="1"/>
        <v>0.5</v>
      </c>
      <c r="U40" s="78">
        <v>1</v>
      </c>
      <c r="V40" s="157"/>
      <c r="W40" s="10" t="s">
        <v>4</v>
      </c>
      <c r="X40" s="44">
        <v>0</v>
      </c>
      <c r="Y40" s="53"/>
      <c r="Z40" s="118">
        <v>0</v>
      </c>
      <c r="AA40" s="118">
        <v>470.92035167762492</v>
      </c>
      <c r="AB40" s="171">
        <f t="shared" si="2"/>
        <v>0</v>
      </c>
      <c r="AC40" s="69">
        <f t="shared" si="3"/>
        <v>-1</v>
      </c>
      <c r="AE40" s="104">
        <v>23</v>
      </c>
      <c r="AF40" s="69">
        <v>-1</v>
      </c>
      <c r="AH40" s="104">
        <v>1</v>
      </c>
      <c r="AI40" s="69">
        <v>-1</v>
      </c>
      <c r="AJ40" s="53"/>
      <c r="AK40" s="104">
        <v>0</v>
      </c>
      <c r="AL40" s="104">
        <v>0</v>
      </c>
      <c r="AM40" s="171" t="str">
        <f t="shared" si="4"/>
        <v/>
      </c>
      <c r="AN40" s="69">
        <f t="shared" si="5"/>
        <v>0</v>
      </c>
      <c r="AO40" s="53"/>
      <c r="AP40" s="151">
        <v>-0.54570782244907723</v>
      </c>
      <c r="AQ40" s="98">
        <v>3</v>
      </c>
      <c r="AR40" s="53"/>
      <c r="AS40" s="118"/>
      <c r="AT40" s="69">
        <v>0</v>
      </c>
      <c r="AV40" s="228">
        <f t="shared" si="6"/>
        <v>6</v>
      </c>
    </row>
    <row r="41" spans="1:1020" s="15" customFormat="1" ht="15" x14ac:dyDescent="0.25">
      <c r="A41" s="10">
        <v>206</v>
      </c>
      <c r="B41" s="10" t="s">
        <v>105</v>
      </c>
      <c r="C41" s="10" t="s">
        <v>106</v>
      </c>
      <c r="D41" s="18" t="s">
        <v>55</v>
      </c>
      <c r="E41" s="10" t="s">
        <v>56</v>
      </c>
      <c r="G41" s="242"/>
      <c r="H41" s="247"/>
      <c r="J41" s="22" t="s">
        <v>72</v>
      </c>
      <c r="K41" s="31">
        <v>-1</v>
      </c>
      <c r="M41" s="22">
        <v>9</v>
      </c>
      <c r="N41" s="22">
        <v>9</v>
      </c>
      <c r="O41" s="40">
        <f>M41/N41</f>
        <v>1</v>
      </c>
      <c r="P41" s="83">
        <v>2</v>
      </c>
      <c r="R41" s="22">
        <v>3</v>
      </c>
      <c r="S41" s="22">
        <v>9</v>
      </c>
      <c r="T41" s="232">
        <f t="shared" si="1"/>
        <v>0.33333333333333331</v>
      </c>
      <c r="U41" s="69">
        <f>IF(T41&gt;0,IF(T41&gt;0.5,2,IF(T41&gt;0.2,1,0)),"")</f>
        <v>1</v>
      </c>
      <c r="W41" s="13" t="s">
        <v>72</v>
      </c>
      <c r="X41" s="45">
        <v>0</v>
      </c>
      <c r="Z41" s="118">
        <v>0</v>
      </c>
      <c r="AA41" s="118">
        <v>688897.09098299884</v>
      </c>
      <c r="AB41" s="171">
        <f t="shared" si="2"/>
        <v>0</v>
      </c>
      <c r="AC41" s="69">
        <f t="shared" si="3"/>
        <v>-1</v>
      </c>
      <c r="AE41" s="104">
        <v>229952</v>
      </c>
      <c r="AF41" s="69">
        <v>1</v>
      </c>
      <c r="AH41" s="104">
        <v>260</v>
      </c>
      <c r="AI41" s="69">
        <v>3</v>
      </c>
      <c r="AK41" s="104">
        <v>186597</v>
      </c>
      <c r="AL41" s="104">
        <v>221799</v>
      </c>
      <c r="AM41" s="171">
        <f t="shared" si="4"/>
        <v>0.84128873439465457</v>
      </c>
      <c r="AN41" s="69">
        <f t="shared" si="5"/>
        <v>0</v>
      </c>
      <c r="AP41" s="151">
        <v>7.0459373694906624E-3</v>
      </c>
      <c r="AQ41" s="98">
        <v>0</v>
      </c>
      <c r="AS41" s="118" t="s">
        <v>153</v>
      </c>
      <c r="AT41" s="69">
        <v>-1</v>
      </c>
      <c r="AV41" s="228">
        <f t="shared" si="6"/>
        <v>3</v>
      </c>
    </row>
    <row r="42" spans="1:1020" s="15" customFormat="1" ht="15" x14ac:dyDescent="0.25">
      <c r="A42" s="10">
        <v>206</v>
      </c>
      <c r="B42" s="14" t="s">
        <v>114</v>
      </c>
      <c r="C42" s="14" t="s">
        <v>115</v>
      </c>
      <c r="D42" s="14" t="s">
        <v>55</v>
      </c>
      <c r="E42" s="14" t="s">
        <v>56</v>
      </c>
      <c r="G42" s="90">
        <v>1</v>
      </c>
      <c r="H42" s="177">
        <v>3</v>
      </c>
      <c r="I42" s="1"/>
      <c r="J42" s="199" t="s">
        <v>4</v>
      </c>
      <c r="K42" s="34">
        <v>-1</v>
      </c>
      <c r="L42" s="1"/>
      <c r="M42" s="243">
        <v>7</v>
      </c>
      <c r="N42" s="243"/>
      <c r="O42" s="244"/>
      <c r="P42" s="243"/>
      <c r="Q42" s="1"/>
      <c r="R42" s="4">
        <v>4</v>
      </c>
      <c r="S42" s="4">
        <v>7</v>
      </c>
      <c r="T42" s="153">
        <f t="shared" si="1"/>
        <v>0.5714285714285714</v>
      </c>
      <c r="U42" s="69">
        <f>IF(T42&gt;0,IF(T42&gt;0.5,2,IF(T42&gt;0.2,1,0)),"")</f>
        <v>2</v>
      </c>
      <c r="V42" s="1"/>
      <c r="W42" s="10" t="s">
        <v>4</v>
      </c>
      <c r="X42" s="44">
        <v>0</v>
      </c>
      <c r="Y42" s="53"/>
      <c r="Z42" s="118">
        <v>0</v>
      </c>
      <c r="AA42" s="118">
        <v>195228.16201898796</v>
      </c>
      <c r="AB42" s="171">
        <f t="shared" si="2"/>
        <v>0</v>
      </c>
      <c r="AC42" s="69">
        <f t="shared" si="3"/>
        <v>-1</v>
      </c>
      <c r="AE42" s="104">
        <v>47229</v>
      </c>
      <c r="AF42" s="69">
        <v>-1</v>
      </c>
      <c r="AH42" s="104">
        <v>106</v>
      </c>
      <c r="AI42" s="69">
        <v>-1</v>
      </c>
      <c r="AJ42" s="53"/>
      <c r="AK42" s="104">
        <v>47229</v>
      </c>
      <c r="AL42" s="104">
        <v>47229</v>
      </c>
      <c r="AM42" s="171">
        <f t="shared" si="4"/>
        <v>1</v>
      </c>
      <c r="AN42" s="69">
        <f t="shared" si="5"/>
        <v>0</v>
      </c>
      <c r="AO42" s="53"/>
      <c r="AP42" s="151">
        <v>6.8814627616828661E-2</v>
      </c>
      <c r="AQ42" s="98">
        <v>0</v>
      </c>
      <c r="AR42" s="53"/>
      <c r="AS42" s="118" t="s">
        <v>153</v>
      </c>
      <c r="AT42" s="69">
        <v>-1</v>
      </c>
      <c r="AV42" s="228">
        <f t="shared" si="6"/>
        <v>1</v>
      </c>
    </row>
    <row r="43" spans="1:1020" s="15" customFormat="1" ht="15" x14ac:dyDescent="0.25">
      <c r="A43" s="10">
        <v>206</v>
      </c>
      <c r="B43" s="14" t="s">
        <v>138</v>
      </c>
      <c r="C43" s="14" t="s">
        <v>139</v>
      </c>
      <c r="D43" s="14" t="s">
        <v>55</v>
      </c>
      <c r="E43" s="14" t="s">
        <v>56</v>
      </c>
      <c r="G43" s="197">
        <v>0</v>
      </c>
      <c r="H43" s="189">
        <v>-1</v>
      </c>
      <c r="I43" s="157"/>
      <c r="J43" s="199" t="s">
        <v>4</v>
      </c>
      <c r="K43" s="34">
        <v>-1</v>
      </c>
      <c r="L43" s="157"/>
      <c r="M43" s="201">
        <v>4</v>
      </c>
      <c r="N43" s="201">
        <v>8</v>
      </c>
      <c r="O43" s="158">
        <f>M43/N43</f>
        <v>0.5</v>
      </c>
      <c r="P43" s="83">
        <v>0</v>
      </c>
      <c r="Q43" s="157"/>
      <c r="R43" s="201">
        <v>3</v>
      </c>
      <c r="S43" s="201">
        <v>4</v>
      </c>
      <c r="T43" s="236">
        <f t="shared" si="1"/>
        <v>0.75</v>
      </c>
      <c r="U43" s="69">
        <f>IF(T43&gt;0,IF(T43&gt;0.5,2,IF(T43&gt;0.2,1,0)),"")</f>
        <v>2</v>
      </c>
      <c r="V43" s="157"/>
      <c r="W43" s="10" t="s">
        <v>4</v>
      </c>
      <c r="X43" s="44">
        <v>0</v>
      </c>
      <c r="Y43" s="53"/>
      <c r="Z43" s="118">
        <v>4195.3691155709384</v>
      </c>
      <c r="AA43" s="118">
        <v>161303.48788446243</v>
      </c>
      <c r="AB43" s="171">
        <f t="shared" si="2"/>
        <v>2.6009165521429855E-2</v>
      </c>
      <c r="AC43" s="69">
        <f t="shared" si="3"/>
        <v>1</v>
      </c>
      <c r="AE43" s="104">
        <v>54058</v>
      </c>
      <c r="AF43" s="69">
        <v>-1</v>
      </c>
      <c r="AH43" s="104">
        <v>119</v>
      </c>
      <c r="AI43" s="69">
        <v>-1</v>
      </c>
      <c r="AJ43" s="53"/>
      <c r="AK43" s="104">
        <v>54058</v>
      </c>
      <c r="AL43" s="104">
        <v>54058</v>
      </c>
      <c r="AM43" s="171">
        <f t="shared" si="4"/>
        <v>1</v>
      </c>
      <c r="AN43" s="69">
        <f t="shared" si="5"/>
        <v>0</v>
      </c>
      <c r="AO43" s="53"/>
      <c r="AP43" s="151">
        <v>8.1914809907228658E-3</v>
      </c>
      <c r="AQ43" s="98">
        <v>0</v>
      </c>
      <c r="AR43" s="53"/>
      <c r="AS43" s="118"/>
      <c r="AT43" s="69">
        <v>0</v>
      </c>
      <c r="AV43" s="228">
        <f t="shared" si="6"/>
        <v>0</v>
      </c>
    </row>
    <row r="44" spans="1:1020" s="15" customFormat="1" ht="15" x14ac:dyDescent="0.25">
      <c r="A44" s="51">
        <v>206</v>
      </c>
      <c r="B44" s="52" t="s">
        <v>112</v>
      </c>
      <c r="C44" s="52" t="s">
        <v>113</v>
      </c>
      <c r="D44" s="52" t="s">
        <v>55</v>
      </c>
      <c r="E44" s="52" t="s">
        <v>56</v>
      </c>
      <c r="F44" s="53"/>
      <c r="G44" s="48"/>
      <c r="H44" s="48">
        <v>-1</v>
      </c>
      <c r="I44" s="181"/>
      <c r="J44" s="48"/>
      <c r="K44" s="48">
        <v>-1</v>
      </c>
      <c r="L44" s="181"/>
      <c r="M44" s="48"/>
      <c r="N44" s="48"/>
      <c r="O44" s="48"/>
      <c r="P44" s="48">
        <v>0</v>
      </c>
      <c r="Q44" s="181"/>
      <c r="R44" s="48"/>
      <c r="S44" s="48"/>
      <c r="T44" s="48"/>
      <c r="U44" s="48">
        <v>0</v>
      </c>
      <c r="V44" s="181"/>
      <c r="W44" s="48"/>
      <c r="X44" s="48">
        <v>0</v>
      </c>
      <c r="Y44" s="181"/>
      <c r="Z44" s="48"/>
      <c r="AA44" s="48"/>
      <c r="AB44" s="182"/>
      <c r="AC44" s="48">
        <v>-1</v>
      </c>
      <c r="AD44" s="181"/>
      <c r="AE44" s="182"/>
      <c r="AF44" s="48">
        <v>-1</v>
      </c>
      <c r="AG44" s="181"/>
      <c r="AH44" s="48"/>
      <c r="AI44" s="48">
        <v>-1</v>
      </c>
      <c r="AJ44" s="181"/>
      <c r="AK44" s="48"/>
      <c r="AL44" s="48"/>
      <c r="AM44" s="183"/>
      <c r="AN44" s="48">
        <v>0</v>
      </c>
      <c r="AO44" s="181"/>
      <c r="AP44" s="184"/>
      <c r="AQ44" s="48">
        <v>0</v>
      </c>
      <c r="AR44" s="181"/>
      <c r="AS44" s="48"/>
      <c r="AT44" s="48">
        <v>-1</v>
      </c>
      <c r="AV44" s="228">
        <f t="shared" si="6"/>
        <v>-5</v>
      </c>
    </row>
    <row r="45" spans="1:1020" s="15" customFormat="1" ht="15" x14ac:dyDescent="0.25">
      <c r="A45" s="51">
        <v>206</v>
      </c>
      <c r="B45" s="52" t="s">
        <v>122</v>
      </c>
      <c r="C45" s="52" t="s">
        <v>123</v>
      </c>
      <c r="D45" s="52" t="s">
        <v>55</v>
      </c>
      <c r="E45" s="52" t="s">
        <v>56</v>
      </c>
      <c r="F45" s="53"/>
      <c r="G45" s="48"/>
      <c r="H45" s="48">
        <v>-1</v>
      </c>
      <c r="I45" s="181"/>
      <c r="J45" s="48"/>
      <c r="K45" s="48">
        <v>-1</v>
      </c>
      <c r="L45" s="181"/>
      <c r="M45" s="48"/>
      <c r="N45" s="48"/>
      <c r="O45" s="48"/>
      <c r="P45" s="48">
        <v>0</v>
      </c>
      <c r="Q45" s="181"/>
      <c r="R45" s="48"/>
      <c r="S45" s="48"/>
      <c r="T45" s="48"/>
      <c r="U45" s="48">
        <v>0</v>
      </c>
      <c r="V45" s="181"/>
      <c r="W45" s="48"/>
      <c r="X45" s="48">
        <v>0</v>
      </c>
      <c r="Y45" s="181"/>
      <c r="Z45" s="48"/>
      <c r="AA45" s="48"/>
      <c r="AB45" s="182"/>
      <c r="AC45" s="48">
        <v>-1</v>
      </c>
      <c r="AD45" s="181"/>
      <c r="AE45" s="182"/>
      <c r="AF45" s="48">
        <v>-1</v>
      </c>
      <c r="AG45" s="181"/>
      <c r="AH45" s="48"/>
      <c r="AI45" s="48">
        <v>-1</v>
      </c>
      <c r="AJ45" s="181"/>
      <c r="AK45" s="48"/>
      <c r="AL45" s="48"/>
      <c r="AM45" s="183"/>
      <c r="AN45" s="48">
        <v>0</v>
      </c>
      <c r="AO45" s="181"/>
      <c r="AP45" s="184"/>
      <c r="AQ45" s="48">
        <v>0</v>
      </c>
      <c r="AR45" s="181"/>
      <c r="AS45" s="48"/>
      <c r="AT45" s="48">
        <v>-1</v>
      </c>
      <c r="AV45" s="228">
        <f t="shared" si="6"/>
        <v>-5</v>
      </c>
    </row>
    <row r="46" spans="1:1020" s="15" customFormat="1" ht="15" x14ac:dyDescent="0.25">
      <c r="A46" s="51">
        <v>206</v>
      </c>
      <c r="B46" s="52" t="s">
        <v>124</v>
      </c>
      <c r="C46" s="52" t="s">
        <v>125</v>
      </c>
      <c r="D46" s="52" t="s">
        <v>55</v>
      </c>
      <c r="E46" s="52" t="s">
        <v>56</v>
      </c>
      <c r="F46" s="53"/>
      <c r="G46" s="48"/>
      <c r="H46" s="48">
        <v>-1</v>
      </c>
      <c r="I46" s="181"/>
      <c r="J46" s="48"/>
      <c r="K46" s="48">
        <v>-1</v>
      </c>
      <c r="L46" s="181"/>
      <c r="M46" s="48"/>
      <c r="N46" s="48"/>
      <c r="O46" s="48"/>
      <c r="P46" s="48">
        <v>0</v>
      </c>
      <c r="Q46" s="181"/>
      <c r="R46" s="48"/>
      <c r="S46" s="48"/>
      <c r="T46" s="48"/>
      <c r="U46" s="48">
        <v>0</v>
      </c>
      <c r="V46" s="181"/>
      <c r="W46" s="48"/>
      <c r="X46" s="48">
        <v>0</v>
      </c>
      <c r="Y46" s="181"/>
      <c r="Z46" s="48"/>
      <c r="AA46" s="48"/>
      <c r="AB46" s="182"/>
      <c r="AC46" s="48">
        <v>-1</v>
      </c>
      <c r="AD46" s="181"/>
      <c r="AE46" s="182"/>
      <c r="AF46" s="48">
        <v>-1</v>
      </c>
      <c r="AG46" s="181"/>
      <c r="AH46" s="48"/>
      <c r="AI46" s="48">
        <v>-1</v>
      </c>
      <c r="AJ46" s="181"/>
      <c r="AK46" s="48"/>
      <c r="AL46" s="48"/>
      <c r="AM46" s="183"/>
      <c r="AN46" s="48">
        <v>0</v>
      </c>
      <c r="AO46" s="181"/>
      <c r="AP46" s="184"/>
      <c r="AQ46" s="48">
        <v>0</v>
      </c>
      <c r="AR46" s="181"/>
      <c r="AS46" s="48"/>
      <c r="AT46" s="48">
        <v>-1</v>
      </c>
      <c r="AV46" s="228">
        <f t="shared" si="6"/>
        <v>-5</v>
      </c>
    </row>
    <row r="47" spans="1:1020" s="15" customFormat="1" ht="15" x14ac:dyDescent="0.25">
      <c r="A47" s="51">
        <v>206</v>
      </c>
      <c r="B47" s="52" t="s">
        <v>128</v>
      </c>
      <c r="C47" s="52" t="s">
        <v>129</v>
      </c>
      <c r="D47" s="52" t="s">
        <v>55</v>
      </c>
      <c r="E47" s="52" t="s">
        <v>56</v>
      </c>
      <c r="F47" s="53"/>
      <c r="G47" s="48"/>
      <c r="H47" s="48">
        <v>-1</v>
      </c>
      <c r="I47" s="181"/>
      <c r="J47" s="48"/>
      <c r="K47" s="48">
        <v>-1</v>
      </c>
      <c r="L47" s="181"/>
      <c r="M47" s="48"/>
      <c r="N47" s="48"/>
      <c r="O47" s="48"/>
      <c r="P47" s="48">
        <v>0</v>
      </c>
      <c r="Q47" s="181"/>
      <c r="R47" s="48"/>
      <c r="S47" s="48"/>
      <c r="T47" s="48"/>
      <c r="U47" s="48">
        <v>0</v>
      </c>
      <c r="V47" s="181"/>
      <c r="W47" s="48"/>
      <c r="X47" s="48">
        <v>0</v>
      </c>
      <c r="Y47" s="181"/>
      <c r="Z47" s="48"/>
      <c r="AA47" s="48"/>
      <c r="AB47" s="182"/>
      <c r="AC47" s="48">
        <v>-1</v>
      </c>
      <c r="AD47" s="181"/>
      <c r="AE47" s="182"/>
      <c r="AF47" s="48">
        <v>-1</v>
      </c>
      <c r="AG47" s="181"/>
      <c r="AH47" s="48"/>
      <c r="AI47" s="48">
        <v>-1</v>
      </c>
      <c r="AJ47" s="181"/>
      <c r="AK47" s="48"/>
      <c r="AL47" s="48"/>
      <c r="AM47" s="183"/>
      <c r="AN47" s="48">
        <v>0</v>
      </c>
      <c r="AO47" s="181"/>
      <c r="AP47" s="184"/>
      <c r="AQ47" s="48">
        <v>0</v>
      </c>
      <c r="AR47" s="181"/>
      <c r="AS47" s="48"/>
      <c r="AT47" s="48">
        <v>-1</v>
      </c>
      <c r="AV47" s="228">
        <f t="shared" si="6"/>
        <v>-5</v>
      </c>
    </row>
    <row r="48" spans="1:1020" s="15" customFormat="1" ht="15" x14ac:dyDescent="0.25">
      <c r="A48" s="51">
        <v>206</v>
      </c>
      <c r="B48" s="52" t="s">
        <v>132</v>
      </c>
      <c r="C48" s="52" t="s">
        <v>133</v>
      </c>
      <c r="D48" s="52" t="s">
        <v>55</v>
      </c>
      <c r="E48" s="52" t="s">
        <v>56</v>
      </c>
      <c r="F48" s="53"/>
      <c r="G48" s="48"/>
      <c r="H48" s="48">
        <v>-1</v>
      </c>
      <c r="I48" s="181"/>
      <c r="J48" s="48"/>
      <c r="K48" s="48">
        <v>-1</v>
      </c>
      <c r="L48" s="181"/>
      <c r="M48" s="48"/>
      <c r="N48" s="48"/>
      <c r="O48" s="48"/>
      <c r="P48" s="48">
        <v>0</v>
      </c>
      <c r="Q48" s="181"/>
      <c r="R48" s="48"/>
      <c r="S48" s="48"/>
      <c r="T48" s="48"/>
      <c r="U48" s="48">
        <v>0</v>
      </c>
      <c r="V48" s="181"/>
      <c r="W48" s="48"/>
      <c r="X48" s="48">
        <v>0</v>
      </c>
      <c r="Y48" s="181"/>
      <c r="Z48" s="48"/>
      <c r="AA48" s="48"/>
      <c r="AB48" s="182"/>
      <c r="AC48" s="48">
        <v>-1</v>
      </c>
      <c r="AD48" s="181"/>
      <c r="AE48" s="182"/>
      <c r="AF48" s="48">
        <v>-1</v>
      </c>
      <c r="AG48" s="181"/>
      <c r="AH48" s="48"/>
      <c r="AI48" s="48">
        <v>-1</v>
      </c>
      <c r="AJ48" s="181"/>
      <c r="AK48" s="48"/>
      <c r="AL48" s="48"/>
      <c r="AM48" s="183"/>
      <c r="AN48" s="48">
        <v>0</v>
      </c>
      <c r="AO48" s="181"/>
      <c r="AP48" s="184"/>
      <c r="AQ48" s="48">
        <v>0</v>
      </c>
      <c r="AR48" s="181"/>
      <c r="AS48" s="48"/>
      <c r="AT48" s="48">
        <v>-1</v>
      </c>
      <c r="AV48" s="228">
        <f t="shared" si="6"/>
        <v>-5</v>
      </c>
    </row>
    <row r="49" spans="1:48" s="15" customFormat="1" ht="15" x14ac:dyDescent="0.25">
      <c r="A49" s="51">
        <v>206</v>
      </c>
      <c r="B49" s="52" t="s">
        <v>144</v>
      </c>
      <c r="C49" s="52" t="s">
        <v>145</v>
      </c>
      <c r="D49" s="52" t="s">
        <v>55</v>
      </c>
      <c r="E49" s="52" t="s">
        <v>56</v>
      </c>
      <c r="F49" s="53"/>
      <c r="G49" s="48"/>
      <c r="H49" s="48">
        <v>-1</v>
      </c>
      <c r="I49" s="181"/>
      <c r="J49" s="48"/>
      <c r="K49" s="48">
        <v>-1</v>
      </c>
      <c r="L49" s="181"/>
      <c r="M49" s="48"/>
      <c r="N49" s="48"/>
      <c r="O49" s="48"/>
      <c r="P49" s="48">
        <v>0</v>
      </c>
      <c r="Q49" s="181"/>
      <c r="R49" s="48"/>
      <c r="S49" s="48"/>
      <c r="T49" s="48"/>
      <c r="U49" s="48">
        <v>0</v>
      </c>
      <c r="V49" s="181"/>
      <c r="W49" s="48"/>
      <c r="X49" s="48">
        <v>0</v>
      </c>
      <c r="Y49" s="181"/>
      <c r="Z49" s="48"/>
      <c r="AA49" s="48"/>
      <c r="AB49" s="182"/>
      <c r="AC49" s="48">
        <v>-1</v>
      </c>
      <c r="AD49" s="181"/>
      <c r="AE49" s="182"/>
      <c r="AF49" s="48">
        <v>-1</v>
      </c>
      <c r="AG49" s="181"/>
      <c r="AH49" s="48"/>
      <c r="AI49" s="48">
        <v>-1</v>
      </c>
      <c r="AJ49" s="181"/>
      <c r="AK49" s="48"/>
      <c r="AL49" s="48"/>
      <c r="AM49" s="183"/>
      <c r="AN49" s="48">
        <v>0</v>
      </c>
      <c r="AO49" s="181"/>
      <c r="AP49" s="184"/>
      <c r="AQ49" s="48">
        <v>0</v>
      </c>
      <c r="AR49" s="181"/>
      <c r="AS49" s="48"/>
      <c r="AT49" s="48">
        <v>-1</v>
      </c>
      <c r="AV49" s="228">
        <f t="shared" si="6"/>
        <v>-5</v>
      </c>
    </row>
  </sheetData>
  <sortState ref="A3:AMJ49">
    <sortCondition descending="1" ref="AV3:AV49"/>
  </sortState>
  <mergeCells count="12">
    <mergeCell ref="G1:H1"/>
    <mergeCell ref="A1:E1"/>
    <mergeCell ref="AS1:AT1"/>
    <mergeCell ref="J1:K1"/>
    <mergeCell ref="M1:P1"/>
    <mergeCell ref="R1:U1"/>
    <mergeCell ref="W1:X1"/>
    <mergeCell ref="Z1:AC1"/>
    <mergeCell ref="AE1:AF1"/>
    <mergeCell ref="AH1:AI1"/>
    <mergeCell ref="AK1:AN1"/>
    <mergeCell ref="AP1:AQ1"/>
  </mergeCells>
  <dataValidations count="14">
    <dataValidation type="list" allowBlank="1" showInputMessage="1" showErrorMessage="1" sqref="AQ3:AQ10 AQ22:AQ26 AN22:AN26 AN12:AN20 AQ28 AN28 AN3:AN10 AQ12:AQ20 AN30:AN49 AQ30:AQ49">
      <formula1>"3,2,1,0"</formula1>
    </dataValidation>
    <dataValidation type="list" allowBlank="1" showInputMessage="1" showErrorMessage="1" sqref="H3:H9 H33:H34 H41 K3:K10 K12:K49 H12:H31">
      <formula1>"3,-1"</formula1>
    </dataValidation>
    <dataValidation type="list" allowBlank="1" showInputMessage="1" showErrorMessage="1" sqref="P3:P10 P12:P49">
      <formula1>"2,0"</formula1>
    </dataValidation>
    <dataValidation type="list" allowBlank="1" showInputMessage="1" showErrorMessage="1" sqref="U3:U10 U12:U49">
      <formula1>"2,1,0"</formula1>
    </dataValidation>
    <dataValidation type="list" allowBlank="1" showInputMessage="1" showErrorMessage="1" sqref="X14:X18 X12 X22:X26 X20 X3:X7 X29:X49">
      <formula1>"1,0"</formula1>
    </dataValidation>
    <dataValidation type="list" allowBlank="1" showInputMessage="1" showErrorMessage="1" sqref="AI3:AI10 H10 K35:K49 AI22:AI26 AF22:AF26 AI12:AI20 AF28 AC28 AI28 K9:K10 H32 H35:H40 AC22:AC26 H42:H49 K29 K21 AC3:AC10 AF3:AF10 AC12:AC20 AF12:AF20 K31:K33 AI30:AI49 AC30:AC49 AF30:AF49">
      <formula1>"3,2,1,0,-1"</formula1>
    </dataValidation>
    <dataValidation type="list" allowBlank="1" showInputMessage="1" showErrorMessage="1" sqref="AT22:AT26 AT3:AT10 AT12:AT20 AT28 AT30:AT49">
      <formula1>"2,1,0,-1"</formula1>
    </dataValidation>
    <dataValidation type="list" allowBlank="1" showInputMessage="1" showErrorMessage="1" sqref="AT29 AT21 AT27 WWZ11 KN11 UJ11 AEF11 AOB11 AXX11 BHT11 BRP11 CBL11 CLH11 CVD11 DEZ11 DOV11 DYR11 EIN11 ESJ11 FCF11 FMB11 FVX11 GFT11 GPP11 GZL11 HJH11 HTD11 ICZ11 IMV11 IWR11 JGN11 JQJ11 KAF11 KKB11 KTX11 LDT11 LNP11 LXL11 MHH11 MRD11 NAZ11 NKV11 NUR11 OEN11 OOJ11 OYF11 PIB11 PRX11 QBT11 QLP11 QVL11 RFH11 RPD11 RYZ11 SIV11 SSR11 TCN11 TMJ11 TWF11 UGB11 UPX11 UZT11 VJP11 VTL11 WDH11 WND11">
      <formula1>"2,1,0,-1"</formula1>
      <formula2>0</formula2>
    </dataValidation>
    <dataValidation type="list" allowBlank="1" showInputMessage="1" showErrorMessage="1" sqref="AC29 AF29 AI29 AC21 AF21 AI21 AC27 AF27 AI27 AK11 KC11 TY11 ADU11 ANQ11 AXM11 BHI11 BRE11 CBA11 CKW11 CUS11 DEO11 DOK11 DYG11 EIC11 ERY11 FBU11 FLQ11 FVM11 GFI11 GPE11 GZA11 HIW11 HSS11 ICO11 IMK11 IWG11 JGC11 JPY11 JZU11 KJQ11 KTM11 LDI11 LNE11 LXA11 MGW11 MQS11 NAO11 NKK11 NUG11 OEC11 ONY11 OXU11 PHQ11 PRM11 QBI11 QLE11 QVA11 REW11 ROS11 RYO11 SIK11 SSG11 TCC11 TLY11 TVU11 UFQ11 UPM11 UZI11 VJE11 VTA11 WCW11 WMS11 WWO11 AF11 JX11 TT11 ADP11 ANL11 AXH11 BHD11 BQZ11 CAV11 CKR11 CUN11 DEJ11 DOF11 DYB11 EHX11 ERT11 FBP11 FLL11 FVH11 GFD11 GOZ11 GYV11 HIR11 HSN11 ICJ11 IMF11 IWB11 JFX11 JPT11 JZP11 KJL11 KTH11 LDD11 LMZ11 LWV11 MGR11 MQN11 NAJ11 NKF11 NUB11 ODX11 ONT11 OXP11 PHL11 PRH11 QBD11 QKZ11 QUV11 RER11 RON11 RYJ11 SIF11 SSB11 TBX11 TLT11 TVP11 UFL11 UPH11 UZD11 VIZ11 VSV11 WCR11 WMN11 WWJ11 AC11 JU11 TQ11 ADM11 ANI11 AXE11 BHA11 BQW11 CAS11 CKO11 CUK11 DEG11 DOC11 DXY11 EHU11 ERQ11 FBM11 FLI11 FVE11 GFA11 GOW11 GYS11 HIO11 HSK11 ICG11 IMC11 IVY11 JFU11 JPQ11 JZM11 KJI11 KTE11 LDA11 LMW11 LWS11 MGO11 MQK11 NAG11 NKC11 NTY11 ODU11 ONQ11 OXM11 PHI11 PRE11 QBA11 QKW11 QUS11 REO11 ROK11 RYG11 SIC11 SRY11 TBU11 TLQ11 TVM11 UFI11 UPE11 UZA11 VIW11 VSS11 WCO11 WMK11 WWG11">
      <formula1>"3,2,1,0,-1"</formula1>
      <formula2>0</formula2>
    </dataValidation>
    <dataValidation type="list" allowBlank="1" showInputMessage="1" showErrorMessage="1" sqref="WCJ11 WWB11 WMF11 JP11 TL11 ADH11 AND11 AWZ11 BGV11 BQR11 CAN11 CKJ11 CUF11 DEB11 DNX11 DXT11 EHP11 ERL11 FBH11 FLD11 FUZ11 GEV11 GOR11 GYN11 HIJ11 HSF11 ICB11 ILX11 IVT11 JFP11 JPL11 JZH11 KJD11 KSZ11 LCV11 LMR11 LWN11 MGJ11 MQF11 NAB11 NJX11 NTT11 ODP11 ONL11 OXH11 PHD11 PQZ11 QAV11 QKR11 QUN11 REJ11 ROF11 RYB11 SHX11 SRT11 TBP11 TLL11 TVH11 UFD11 UOZ11 UYV11 VIR11 VSN11 X13 X8:X11 X21 X27:X28 X19">
      <formula1>"1,0"</formula1>
      <formula2>0</formula2>
    </dataValidation>
    <dataValidation type="list" allowBlank="1" showInputMessage="1" showErrorMessage="1" sqref="WCG11 WVY11 WMC11 U11 JM11 TI11 ADE11 ANA11 AWW11 BGS11 BQO11 CAK11 CKG11 CUC11 DDY11 DNU11 DXQ11 EHM11 ERI11 FBE11 FLA11 FUW11 GES11 GOO11 GYK11 HIG11 HSC11 IBY11 ILU11 IVQ11 JFM11 JPI11 JZE11 KJA11 KSW11 LCS11 LMO11 LWK11 MGG11 MQC11 MZY11 NJU11 NTQ11 ODM11 ONI11 OXE11 PHA11 PQW11 QAS11 QKO11 QUK11 REG11 ROC11 RXY11 SHU11 SRQ11 TBM11 TLI11 TVE11 UFA11 UOW11 UYS11 VIO11 VSK11">
      <formula1>"2,1,0"</formula1>
      <formula2>0</formula2>
    </dataValidation>
    <dataValidation type="list" allowBlank="1" showInputMessage="1" showErrorMessage="1" sqref="WCB11 WVT11 WLX11 P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formula1>"2,0"</formula1>
      <formula2>0</formula2>
    </dataValidation>
    <dataValidation type="list" allowBlank="1" showInputMessage="1" showErrorMessage="1" sqref="UYI11 VIE11 WLS11 WVO11 VSA11 WBW11 H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K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formula1>"3,-1"</formula1>
      <formula2>0</formula2>
    </dataValidation>
    <dataValidation type="list" allowBlank="1" showInputMessage="1" showErrorMessage="1" sqref="AN29 AQ29 AN21 AQ21 AN27 AQ27 AP11 KH11 UD11 ADZ11 ANV11 AXR11 BHN11 BRJ11 CBF11 CLB11 CUX11 DET11 DOP11 DYL11 EIH11 ESD11 FBZ11 FLV11 FVR11 GFN11 GPJ11 GZF11 HJB11 HSX11 ICT11 IMP11 IWL11 JGH11 JQD11 JZZ11 KJV11 KTR11 LDN11 LNJ11 LXF11 MHB11 MQX11 NAT11 NKP11 NUL11 OEH11 OOD11 OXZ11 PHV11 PRR11 QBN11 QLJ11 QVF11 RFB11 ROX11 RYT11 SIP11 SSL11 TCH11 TMD11 TVZ11 UFV11 UPR11 UZN11 VJJ11 VTF11 WDB11 WMX11 WWT11 AS11 KK11 UG11 AEC11 ANY11 AXU11 BHQ11 BRM11 CBI11 CLE11 CVA11 DEW11 DOS11 DYO11 EIK11 ESG11 FCC11 FLY11 FVU11 GFQ11 GPM11 GZI11 HJE11 HTA11 ICW11 IMS11 IWO11 JGK11 JQG11 KAC11 KJY11 KTU11 LDQ11 LNM11 LXI11 MHE11 MRA11 NAW11 NKS11 NUO11 OEK11 OOG11 OYC11 PHY11 PRU11 QBQ11 QLM11 QVI11 RFE11 RPA11 RYW11 SIS11 SSO11 TCK11 TMG11 TWC11 UFY11 UPU11 UZQ11 VJM11 VTI11 WDE11 WNA11 WWW11">
      <formula1>"3,2,1,0"</formula1>
      <formula2>0</formula2>
    </dataValidation>
  </dataValidations>
  <printOptions horizontalCentered="1"/>
  <pageMargins left="0.31496062992125984" right="0.31496062992125984" top="0.94488188976377963" bottom="0.94488188976377963" header="0.51181102362204722" footer="0.51181102362204722"/>
  <pageSetup paperSize="8" scale="46" orientation="landscape" r:id="rId1"/>
  <headerFooter>
    <oddHeader>&amp;C&amp;"-,Grassetto"&amp;72Indicatori All. B: tracciato di rilevazione anno 2022</oddHeader>
    <oddFooter>&amp;C&amp;"-,Grassetto"&amp;14pag. n. &amp;P di &amp;N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pageSetUpPr fitToPage="1"/>
  </sheetPr>
  <dimension ref="A1:AMJ49"/>
  <sheetViews>
    <sheetView showGridLines="0" zoomScale="80" zoomScaleNormal="80" workbookViewId="0">
      <pane xSplit="6" ySplit="2" topLeftCell="AD11" activePane="bottomRight" state="frozen"/>
      <selection pane="topRight" activeCell="G1" sqref="G1"/>
      <selection pane="bottomLeft" activeCell="A3" sqref="A3"/>
      <selection pane="bottomRight" sqref="A1:AV50"/>
    </sheetView>
  </sheetViews>
  <sheetFormatPr defaultColWidth="8.85546875" defaultRowHeight="12.75" x14ac:dyDescent="0.25"/>
  <cols>
    <col min="1" max="1" width="8.28515625" style="1" customWidth="1"/>
    <col min="2" max="2" width="10.7109375" style="1" customWidth="1"/>
    <col min="3" max="3" width="21.28515625" style="1" customWidth="1"/>
    <col min="4" max="4" width="9.5703125" style="1" customWidth="1"/>
    <col min="5" max="5" width="21.5703125" style="1" customWidth="1"/>
    <col min="6" max="6" width="1.140625" style="1" customWidth="1"/>
    <col min="7" max="8" width="10.7109375" style="1" customWidth="1"/>
    <col min="9" max="9" width="1.140625" style="1" customWidth="1"/>
    <col min="10" max="10" width="10.7109375" style="1" customWidth="1"/>
    <col min="11" max="11" width="10.7109375" style="68" customWidth="1"/>
    <col min="12" max="12" width="1.140625" style="1" customWidth="1"/>
    <col min="13" max="14" width="10.7109375" style="68" customWidth="1"/>
    <col min="15" max="16" width="10.7109375" style="1" customWidth="1"/>
    <col min="17" max="17" width="1.140625" style="1" customWidth="1"/>
    <col min="18" max="19" width="10.7109375" style="68" customWidth="1"/>
    <col min="20" max="20" width="10.7109375" style="91" customWidth="1"/>
    <col min="21" max="21" width="10.7109375" style="1" customWidth="1"/>
    <col min="22" max="22" width="1.140625" style="1" customWidth="1"/>
    <col min="23" max="23" width="10.7109375" style="1" customWidth="1"/>
    <col min="24" max="24" width="10.7109375" style="68" customWidth="1"/>
    <col min="25" max="25" width="1.140625" style="1" customWidth="1"/>
    <col min="26" max="26" width="13.85546875" style="1" bestFit="1" customWidth="1"/>
    <col min="27" max="27" width="15.7109375" style="1" bestFit="1" customWidth="1"/>
    <col min="28" max="29" width="10.7109375" style="1" customWidth="1"/>
    <col min="30" max="30" width="1.140625" style="1" customWidth="1"/>
    <col min="31" max="32" width="10.7109375" style="1" customWidth="1"/>
    <col min="33" max="33" width="1.140625" style="1" customWidth="1"/>
    <col min="34" max="35" width="10.7109375" style="1" customWidth="1"/>
    <col min="36" max="36" width="1.140625" style="1" customWidth="1"/>
    <col min="37" max="38" width="14.7109375" style="1" customWidth="1"/>
    <col min="39" max="39" width="10.7109375" style="89" customWidth="1"/>
    <col min="40" max="40" width="10.7109375" style="1" customWidth="1"/>
    <col min="41" max="41" width="1.140625" style="1" customWidth="1"/>
    <col min="42" max="42" width="10.7109375" style="140" customWidth="1"/>
    <col min="43" max="43" width="10.7109375" style="68" customWidth="1"/>
    <col min="44" max="44" width="1.140625" style="1" customWidth="1"/>
    <col min="45" max="46" width="10.7109375" style="1" customWidth="1"/>
    <col min="47" max="47" width="8.85546875" style="1"/>
    <col min="48" max="48" width="11.5703125" style="1" customWidth="1"/>
    <col min="49" max="16384" width="8.85546875" style="1"/>
  </cols>
  <sheetData>
    <row r="1" spans="1:1024" s="3" customFormat="1" ht="118.9" customHeight="1" x14ac:dyDescent="0.25">
      <c r="A1" s="295" t="s">
        <v>156</v>
      </c>
      <c r="B1" s="296"/>
      <c r="C1" s="296"/>
      <c r="D1" s="296"/>
      <c r="E1" s="297"/>
      <c r="G1" s="294" t="s">
        <v>45</v>
      </c>
      <c r="H1" s="294"/>
      <c r="J1" s="299" t="s">
        <v>6</v>
      </c>
      <c r="K1" s="299"/>
      <c r="M1" s="294" t="s">
        <v>7</v>
      </c>
      <c r="N1" s="294"/>
      <c r="O1" s="294"/>
      <c r="P1" s="294"/>
      <c r="R1" s="294" t="s">
        <v>10</v>
      </c>
      <c r="S1" s="294"/>
      <c r="T1" s="294"/>
      <c r="U1" s="294"/>
      <c r="W1" s="299" t="s">
        <v>11</v>
      </c>
      <c r="X1" s="299"/>
      <c r="Z1" s="299" t="s">
        <v>13</v>
      </c>
      <c r="AA1" s="299"/>
      <c r="AB1" s="299"/>
      <c r="AC1" s="299"/>
      <c r="AE1" s="298" t="s">
        <v>47</v>
      </c>
      <c r="AF1" s="298"/>
      <c r="AH1" s="298" t="s">
        <v>16</v>
      </c>
      <c r="AI1" s="298"/>
      <c r="AK1" s="299" t="s">
        <v>18</v>
      </c>
      <c r="AL1" s="299"/>
      <c r="AM1" s="299"/>
      <c r="AN1" s="299"/>
      <c r="AP1" s="299" t="s">
        <v>20</v>
      </c>
      <c r="AQ1" s="299"/>
      <c r="AS1" s="298" t="s">
        <v>38</v>
      </c>
      <c r="AT1" s="298"/>
    </row>
    <row r="2" spans="1:1024" s="2" customFormat="1" ht="120" x14ac:dyDescent="0.2">
      <c r="A2" s="8" t="s">
        <v>2</v>
      </c>
      <c r="B2" s="8" t="s">
        <v>1</v>
      </c>
      <c r="C2" s="8" t="s">
        <v>0</v>
      </c>
      <c r="D2" s="8" t="s">
        <v>40</v>
      </c>
      <c r="E2" s="8" t="s">
        <v>41</v>
      </c>
      <c r="G2" s="6" t="s">
        <v>43</v>
      </c>
      <c r="H2" s="5" t="s">
        <v>44</v>
      </c>
      <c r="J2" s="5" t="s">
        <v>46</v>
      </c>
      <c r="K2" s="66" t="s">
        <v>5</v>
      </c>
      <c r="M2" s="66" t="s">
        <v>23</v>
      </c>
      <c r="N2" s="66" t="s">
        <v>24</v>
      </c>
      <c r="O2" s="5" t="s">
        <v>25</v>
      </c>
      <c r="P2" s="5" t="s">
        <v>8</v>
      </c>
      <c r="R2" s="66" t="s">
        <v>26</v>
      </c>
      <c r="S2" s="66" t="s">
        <v>27</v>
      </c>
      <c r="T2" s="87" t="s">
        <v>28</v>
      </c>
      <c r="U2" s="5" t="s">
        <v>9</v>
      </c>
      <c r="W2" s="5" t="s">
        <v>29</v>
      </c>
      <c r="X2" s="66" t="s">
        <v>12</v>
      </c>
      <c r="Z2" s="5" t="s">
        <v>30</v>
      </c>
      <c r="AA2" s="7" t="s">
        <v>31</v>
      </c>
      <c r="AB2" s="5" t="s">
        <v>32</v>
      </c>
      <c r="AC2" s="5" t="s">
        <v>14</v>
      </c>
      <c r="AE2" s="5" t="s">
        <v>33</v>
      </c>
      <c r="AF2" s="5" t="s">
        <v>15</v>
      </c>
      <c r="AH2" s="5" t="s">
        <v>34</v>
      </c>
      <c r="AI2" s="5" t="s">
        <v>17</v>
      </c>
      <c r="AK2" s="7" t="s">
        <v>36</v>
      </c>
      <c r="AL2" s="5" t="s">
        <v>42</v>
      </c>
      <c r="AM2" s="87" t="s">
        <v>35</v>
      </c>
      <c r="AN2" s="5" t="s">
        <v>19</v>
      </c>
      <c r="AP2" s="139" t="s">
        <v>37</v>
      </c>
      <c r="AQ2" s="66" t="s">
        <v>21</v>
      </c>
      <c r="AS2" s="5" t="s">
        <v>39</v>
      </c>
      <c r="AT2" s="5" t="s">
        <v>22</v>
      </c>
      <c r="AV2" s="227" t="s">
        <v>48</v>
      </c>
    </row>
    <row r="3" spans="1:1024" s="15" customFormat="1" ht="15" x14ac:dyDescent="0.25">
      <c r="A3" s="10">
        <v>206</v>
      </c>
      <c r="B3" s="185" t="s">
        <v>150</v>
      </c>
      <c r="C3" s="185" t="s">
        <v>69</v>
      </c>
      <c r="D3" s="185" t="s">
        <v>55</v>
      </c>
      <c r="E3" s="185" t="s">
        <v>56</v>
      </c>
      <c r="F3" s="20"/>
      <c r="G3" s="38">
        <v>0.75</v>
      </c>
      <c r="H3" s="71">
        <v>3</v>
      </c>
      <c r="I3" s="20"/>
      <c r="J3" s="21" t="s">
        <v>3</v>
      </c>
      <c r="K3" s="71">
        <v>3</v>
      </c>
      <c r="L3" s="20"/>
      <c r="M3" s="163">
        <v>7</v>
      </c>
      <c r="N3" s="163">
        <v>9</v>
      </c>
      <c r="O3" s="95">
        <f t="shared" ref="O3:O33" si="0">M3/N3</f>
        <v>0.77777777777777779</v>
      </c>
      <c r="P3" s="102">
        <v>2</v>
      </c>
      <c r="Q3" s="20"/>
      <c r="R3" s="163">
        <v>4</v>
      </c>
      <c r="S3" s="163">
        <v>7</v>
      </c>
      <c r="T3" s="38">
        <f t="shared" ref="T3:T39" si="1">R3/S3</f>
        <v>0.5714285714285714</v>
      </c>
      <c r="U3" s="71">
        <f t="shared" ref="U3:U15" si="2">IF(T3&gt;0,IF(T3&gt;0.5,2,IF(T3&gt;0.2,1,0)),"")</f>
        <v>2</v>
      </c>
      <c r="V3" s="20"/>
      <c r="W3" s="21" t="s">
        <v>3</v>
      </c>
      <c r="X3" s="71">
        <v>1</v>
      </c>
      <c r="Y3" s="20"/>
      <c r="Z3" s="134">
        <v>25223.588254761678</v>
      </c>
      <c r="AA3" s="125">
        <v>190709.39374527804</v>
      </c>
      <c r="AB3" s="95">
        <f t="shared" ref="AB3:AB43" si="3">Z3/AA3</f>
        <v>0.13226190781378966</v>
      </c>
      <c r="AC3" s="71">
        <f t="shared" ref="AC3:AC43" si="4">IF(AB3&lt;=0,-1,IF(AB3&lt;2%,0,IF(AB3&lt;5%,1,IF(AB3&lt;=10%,2,3))))</f>
        <v>3</v>
      </c>
      <c r="AD3" s="20"/>
      <c r="AE3" s="111">
        <v>73207</v>
      </c>
      <c r="AF3" s="71">
        <v>0</v>
      </c>
      <c r="AG3" s="20"/>
      <c r="AH3" s="117">
        <v>208</v>
      </c>
      <c r="AI3" s="71">
        <v>3</v>
      </c>
      <c r="AJ3" s="20"/>
      <c r="AK3" s="111">
        <v>4148</v>
      </c>
      <c r="AL3" s="111">
        <v>66282</v>
      </c>
      <c r="AM3" s="38">
        <f t="shared" ref="AM3:AM43" si="5">IF(AL3&gt;0,AK3/AL3,"")</f>
        <v>6.2581092906068017E-2</v>
      </c>
      <c r="AN3" s="71">
        <f t="shared" ref="AN3:AN43" si="6">IF(AM3&lt;0.1,3,IF(AM3&lt;0.2,2,IF(AM3&lt;0.3,1,0)))</f>
        <v>3</v>
      </c>
      <c r="AO3" s="20"/>
      <c r="AP3" s="143">
        <v>-5.0847457627118731E-2</v>
      </c>
      <c r="AQ3" s="71">
        <v>2</v>
      </c>
      <c r="AR3" s="20"/>
      <c r="AS3" s="264"/>
      <c r="AT3" s="71">
        <v>0</v>
      </c>
      <c r="AU3" s="20"/>
      <c r="AV3" s="228">
        <f t="shared" ref="AV3:AV49" si="7">H3+K3+P3+U3+X3+AC3+AI3+AN3+AQ3+AT3</f>
        <v>22</v>
      </c>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c r="IV3" s="20"/>
      <c r="IW3" s="20"/>
      <c r="IX3" s="20"/>
      <c r="IY3" s="20"/>
      <c r="IZ3" s="20"/>
      <c r="JA3" s="20"/>
      <c r="JB3" s="20"/>
      <c r="JC3" s="20"/>
      <c r="JD3" s="20"/>
      <c r="JE3" s="20"/>
      <c r="JF3" s="20"/>
      <c r="JG3" s="20"/>
      <c r="JH3" s="20"/>
      <c r="JI3" s="20"/>
      <c r="JJ3" s="20"/>
      <c r="JK3" s="20"/>
      <c r="JL3" s="20"/>
      <c r="JM3" s="20"/>
      <c r="JN3" s="20"/>
      <c r="JO3" s="20"/>
      <c r="JP3" s="20"/>
      <c r="JQ3" s="20"/>
      <c r="JR3" s="20"/>
      <c r="JS3" s="20"/>
      <c r="JT3" s="20"/>
      <c r="JU3" s="20"/>
      <c r="JV3" s="20"/>
      <c r="JW3" s="20"/>
      <c r="JX3" s="20"/>
      <c r="JY3" s="20"/>
      <c r="JZ3" s="20"/>
      <c r="KA3" s="20"/>
      <c r="KB3" s="20"/>
      <c r="KC3" s="20"/>
      <c r="KD3" s="20"/>
      <c r="KE3" s="20"/>
      <c r="KF3" s="20"/>
      <c r="KG3" s="20"/>
      <c r="KH3" s="20"/>
      <c r="KI3" s="20"/>
      <c r="KJ3" s="20"/>
      <c r="KK3" s="20"/>
      <c r="KL3" s="20"/>
      <c r="KM3" s="20"/>
      <c r="KN3" s="20"/>
      <c r="KO3" s="20"/>
      <c r="KP3" s="20"/>
      <c r="KQ3" s="20"/>
      <c r="KR3" s="20"/>
      <c r="KS3" s="20"/>
      <c r="KT3" s="20"/>
      <c r="KU3" s="20"/>
      <c r="KV3" s="20"/>
      <c r="KW3" s="20"/>
      <c r="KX3" s="20"/>
      <c r="KY3" s="20"/>
      <c r="KZ3" s="20"/>
      <c r="LA3" s="20"/>
      <c r="LB3" s="20"/>
      <c r="LC3" s="20"/>
      <c r="LD3" s="20"/>
      <c r="LE3" s="20"/>
      <c r="LF3" s="20"/>
      <c r="LG3" s="20"/>
      <c r="LH3" s="20"/>
      <c r="LI3" s="20"/>
      <c r="LJ3" s="20"/>
      <c r="LK3" s="20"/>
      <c r="LL3" s="20"/>
      <c r="LM3" s="20"/>
      <c r="LN3" s="20"/>
      <c r="LO3" s="20"/>
      <c r="LP3" s="20"/>
      <c r="LQ3" s="20"/>
      <c r="LR3" s="20"/>
      <c r="LS3" s="20"/>
      <c r="LT3" s="20"/>
      <c r="LU3" s="20"/>
      <c r="LV3" s="20"/>
      <c r="LW3" s="20"/>
      <c r="LX3" s="20"/>
      <c r="LY3" s="20"/>
      <c r="LZ3" s="20"/>
      <c r="MA3" s="20"/>
      <c r="MB3" s="20"/>
      <c r="MC3" s="20"/>
      <c r="MD3" s="20"/>
      <c r="ME3" s="20"/>
      <c r="MF3" s="20"/>
      <c r="MG3" s="20"/>
      <c r="MH3" s="20"/>
      <c r="MI3" s="20"/>
      <c r="MJ3" s="20"/>
      <c r="MK3" s="20"/>
      <c r="ML3" s="20"/>
      <c r="MM3" s="20"/>
      <c r="MN3" s="20"/>
      <c r="MO3" s="20"/>
      <c r="MP3" s="20"/>
      <c r="MQ3" s="20"/>
      <c r="MR3" s="20"/>
      <c r="MS3" s="20"/>
      <c r="MT3" s="20"/>
      <c r="MU3" s="20"/>
      <c r="MV3" s="20"/>
      <c r="MW3" s="20"/>
      <c r="MX3" s="20"/>
      <c r="MY3" s="20"/>
      <c r="MZ3" s="20"/>
      <c r="NA3" s="20"/>
      <c r="NB3" s="20"/>
      <c r="NC3" s="20"/>
      <c r="ND3" s="20"/>
      <c r="NE3" s="20"/>
      <c r="NF3" s="20"/>
      <c r="NG3" s="20"/>
      <c r="NH3" s="20"/>
      <c r="NI3" s="20"/>
      <c r="NJ3" s="20"/>
      <c r="NK3" s="20"/>
      <c r="NL3" s="20"/>
      <c r="NM3" s="20"/>
      <c r="NN3" s="20"/>
      <c r="NO3" s="20"/>
      <c r="NP3" s="20"/>
      <c r="NQ3" s="20"/>
      <c r="NR3" s="20"/>
      <c r="NS3" s="20"/>
      <c r="NT3" s="20"/>
      <c r="NU3" s="20"/>
      <c r="NV3" s="20"/>
      <c r="NW3" s="20"/>
      <c r="NX3" s="20"/>
      <c r="NY3" s="20"/>
      <c r="NZ3" s="20"/>
      <c r="OA3" s="20"/>
      <c r="OB3" s="20"/>
      <c r="OC3" s="20"/>
      <c r="OD3" s="20"/>
      <c r="OE3" s="20"/>
      <c r="OF3" s="20"/>
      <c r="OG3" s="20"/>
      <c r="OH3" s="20"/>
      <c r="OI3" s="20"/>
      <c r="OJ3" s="20"/>
      <c r="OK3" s="20"/>
      <c r="OL3" s="20"/>
      <c r="OM3" s="20"/>
      <c r="ON3" s="20"/>
      <c r="OO3" s="20"/>
      <c r="OP3" s="20"/>
      <c r="OQ3" s="20"/>
      <c r="OR3" s="20"/>
      <c r="OS3" s="20"/>
      <c r="OT3" s="20"/>
      <c r="OU3" s="20"/>
      <c r="OV3" s="20"/>
      <c r="OW3" s="20"/>
      <c r="OX3" s="20"/>
      <c r="OY3" s="20"/>
      <c r="OZ3" s="20"/>
      <c r="PA3" s="20"/>
      <c r="PB3" s="20"/>
      <c r="PC3" s="20"/>
      <c r="PD3" s="20"/>
      <c r="PE3" s="20"/>
      <c r="PF3" s="20"/>
      <c r="PG3" s="20"/>
      <c r="PH3" s="20"/>
      <c r="PI3" s="20"/>
      <c r="PJ3" s="20"/>
      <c r="PK3" s="20"/>
      <c r="PL3" s="20"/>
      <c r="PM3" s="20"/>
      <c r="PN3" s="20"/>
      <c r="PO3" s="20"/>
      <c r="PP3" s="20"/>
      <c r="PQ3" s="20"/>
      <c r="PR3" s="20"/>
      <c r="PS3" s="20"/>
      <c r="PT3" s="20"/>
      <c r="PU3" s="20"/>
      <c r="PV3" s="20"/>
      <c r="PW3" s="20"/>
      <c r="PX3" s="20"/>
      <c r="PY3" s="20"/>
      <c r="PZ3" s="20"/>
      <c r="QA3" s="20"/>
      <c r="QB3" s="20"/>
      <c r="QC3" s="20"/>
      <c r="QD3" s="20"/>
      <c r="QE3" s="20"/>
      <c r="QF3" s="20"/>
      <c r="QG3" s="20"/>
      <c r="QH3" s="20"/>
      <c r="QI3" s="20"/>
      <c r="QJ3" s="20"/>
      <c r="QK3" s="20"/>
      <c r="QL3" s="20"/>
      <c r="QM3" s="20"/>
      <c r="QN3" s="20"/>
      <c r="QO3" s="20"/>
      <c r="QP3" s="20"/>
      <c r="QQ3" s="20"/>
      <c r="QR3" s="20"/>
      <c r="QS3" s="20"/>
      <c r="QT3" s="20"/>
      <c r="QU3" s="20"/>
      <c r="QV3" s="20"/>
      <c r="QW3" s="20"/>
      <c r="QX3" s="20"/>
      <c r="QY3" s="20"/>
      <c r="QZ3" s="20"/>
      <c r="RA3" s="20"/>
      <c r="RB3" s="20"/>
      <c r="RC3" s="20"/>
      <c r="RD3" s="20"/>
      <c r="RE3" s="20"/>
      <c r="RF3" s="20"/>
      <c r="RG3" s="20"/>
      <c r="RH3" s="20"/>
      <c r="RI3" s="20"/>
      <c r="RJ3" s="20"/>
      <c r="RK3" s="20"/>
      <c r="RL3" s="20"/>
      <c r="RM3" s="20"/>
      <c r="RN3" s="20"/>
      <c r="RO3" s="20"/>
      <c r="RP3" s="20"/>
      <c r="RQ3" s="20"/>
      <c r="RR3" s="20"/>
      <c r="RS3" s="20"/>
      <c r="RT3" s="20"/>
      <c r="RU3" s="20"/>
      <c r="RV3" s="20"/>
      <c r="RW3" s="20"/>
      <c r="RX3" s="20"/>
      <c r="RY3" s="20"/>
      <c r="RZ3" s="20"/>
      <c r="SA3" s="20"/>
      <c r="SB3" s="20"/>
      <c r="SC3" s="20"/>
      <c r="SD3" s="20"/>
      <c r="SE3" s="20"/>
      <c r="SF3" s="20"/>
      <c r="SG3" s="20"/>
      <c r="SH3" s="20"/>
      <c r="SI3" s="20"/>
      <c r="SJ3" s="20"/>
      <c r="SK3" s="20"/>
      <c r="SL3" s="20"/>
      <c r="SM3" s="20"/>
      <c r="SN3" s="20"/>
      <c r="SO3" s="20"/>
      <c r="SP3" s="20"/>
      <c r="SQ3" s="20"/>
      <c r="SR3" s="20"/>
      <c r="SS3" s="20"/>
      <c r="ST3" s="20"/>
      <c r="SU3" s="20"/>
      <c r="SV3" s="20"/>
      <c r="SW3" s="20"/>
      <c r="SX3" s="20"/>
      <c r="SY3" s="20"/>
      <c r="SZ3" s="20"/>
      <c r="TA3" s="20"/>
      <c r="TB3" s="20"/>
      <c r="TC3" s="20"/>
      <c r="TD3" s="20"/>
      <c r="TE3" s="20"/>
      <c r="TF3" s="20"/>
      <c r="TG3" s="20"/>
      <c r="TH3" s="20"/>
      <c r="TI3" s="20"/>
      <c r="TJ3" s="20"/>
      <c r="TK3" s="20"/>
      <c r="TL3" s="20"/>
      <c r="TM3" s="20"/>
      <c r="TN3" s="20"/>
      <c r="TO3" s="20"/>
      <c r="TP3" s="20"/>
      <c r="TQ3" s="20"/>
      <c r="TR3" s="20"/>
      <c r="TS3" s="20"/>
      <c r="TT3" s="20"/>
      <c r="TU3" s="20"/>
      <c r="TV3" s="20"/>
      <c r="TW3" s="20"/>
      <c r="TX3" s="20"/>
      <c r="TY3" s="20"/>
      <c r="TZ3" s="20"/>
      <c r="UA3" s="20"/>
      <c r="UB3" s="20"/>
      <c r="UC3" s="20"/>
      <c r="UD3" s="20"/>
      <c r="UE3" s="20"/>
      <c r="UF3" s="20"/>
      <c r="UG3" s="20"/>
      <c r="UH3" s="20"/>
      <c r="UI3" s="20"/>
      <c r="UJ3" s="20"/>
      <c r="UK3" s="20"/>
      <c r="UL3" s="20"/>
      <c r="UM3" s="20"/>
      <c r="UN3" s="20"/>
      <c r="UO3" s="20"/>
      <c r="UP3" s="20"/>
      <c r="UQ3" s="20"/>
      <c r="UR3" s="20"/>
      <c r="US3" s="20"/>
      <c r="UT3" s="20"/>
      <c r="UU3" s="20"/>
      <c r="UV3" s="20"/>
      <c r="UW3" s="20"/>
      <c r="UX3" s="20"/>
      <c r="UY3" s="20"/>
      <c r="UZ3" s="20"/>
      <c r="VA3" s="20"/>
      <c r="VB3" s="20"/>
      <c r="VC3" s="20"/>
      <c r="VD3" s="20"/>
      <c r="VE3" s="20"/>
      <c r="VF3" s="20"/>
      <c r="VG3" s="20"/>
      <c r="VH3" s="20"/>
      <c r="VI3" s="20"/>
      <c r="VJ3" s="20"/>
      <c r="VK3" s="20"/>
      <c r="VL3" s="20"/>
      <c r="VM3" s="20"/>
      <c r="VN3" s="20"/>
      <c r="VO3" s="20"/>
      <c r="VP3" s="20"/>
      <c r="VQ3" s="20"/>
      <c r="VR3" s="20"/>
      <c r="VS3" s="20"/>
      <c r="VT3" s="20"/>
      <c r="VU3" s="20"/>
      <c r="VV3" s="20"/>
      <c r="VW3" s="20"/>
      <c r="VX3" s="20"/>
      <c r="VY3" s="20"/>
      <c r="VZ3" s="20"/>
      <c r="WA3" s="20"/>
      <c r="WB3" s="20"/>
      <c r="WC3" s="20"/>
      <c r="WD3" s="20"/>
      <c r="WE3" s="20"/>
      <c r="WF3" s="20"/>
      <c r="WG3" s="20"/>
      <c r="WH3" s="20"/>
      <c r="WI3" s="20"/>
      <c r="WJ3" s="20"/>
      <c r="WK3" s="20"/>
      <c r="WL3" s="20"/>
      <c r="WM3" s="20"/>
      <c r="WN3" s="20"/>
      <c r="WO3" s="20"/>
      <c r="WP3" s="20"/>
      <c r="WQ3" s="20"/>
      <c r="WR3" s="20"/>
      <c r="WS3" s="20"/>
      <c r="WT3" s="20"/>
      <c r="WU3" s="20"/>
      <c r="WV3" s="20"/>
      <c r="WW3" s="20"/>
      <c r="WX3" s="20"/>
      <c r="WY3" s="20"/>
      <c r="WZ3" s="20"/>
      <c r="XA3" s="20"/>
      <c r="XB3" s="20"/>
      <c r="XC3" s="20"/>
      <c r="XD3" s="20"/>
      <c r="XE3" s="20"/>
      <c r="XF3" s="20"/>
      <c r="XG3" s="20"/>
      <c r="XH3" s="20"/>
      <c r="XI3" s="20"/>
      <c r="XJ3" s="20"/>
      <c r="XK3" s="20"/>
      <c r="XL3" s="20"/>
      <c r="XM3" s="20"/>
      <c r="XN3" s="20"/>
      <c r="XO3" s="20"/>
      <c r="XP3" s="20"/>
      <c r="XQ3" s="20"/>
      <c r="XR3" s="20"/>
      <c r="XS3" s="20"/>
      <c r="XT3" s="20"/>
      <c r="XU3" s="20"/>
      <c r="XV3" s="20"/>
      <c r="XW3" s="20"/>
      <c r="XX3" s="20"/>
      <c r="XY3" s="20"/>
      <c r="XZ3" s="20"/>
      <c r="YA3" s="20"/>
      <c r="YB3" s="20"/>
      <c r="YC3" s="20"/>
      <c r="YD3" s="20"/>
      <c r="YE3" s="20"/>
      <c r="YF3" s="20"/>
      <c r="YG3" s="20"/>
      <c r="YH3" s="20"/>
      <c r="YI3" s="20"/>
      <c r="YJ3" s="20"/>
      <c r="YK3" s="20"/>
      <c r="YL3" s="20"/>
      <c r="YM3" s="20"/>
      <c r="YN3" s="20"/>
      <c r="YO3" s="20"/>
      <c r="YP3" s="20"/>
      <c r="YQ3" s="20"/>
      <c r="YR3" s="20"/>
      <c r="YS3" s="20"/>
      <c r="YT3" s="20"/>
      <c r="YU3" s="20"/>
      <c r="YV3" s="20"/>
      <c r="YW3" s="20"/>
      <c r="YX3" s="20"/>
      <c r="YY3" s="20"/>
      <c r="YZ3" s="20"/>
      <c r="ZA3" s="20"/>
      <c r="ZB3" s="20"/>
      <c r="ZC3" s="20"/>
      <c r="ZD3" s="20"/>
      <c r="ZE3" s="20"/>
      <c r="ZF3" s="20"/>
      <c r="ZG3" s="20"/>
      <c r="ZH3" s="20"/>
      <c r="ZI3" s="20"/>
      <c r="ZJ3" s="20"/>
      <c r="ZK3" s="20"/>
      <c r="ZL3" s="20"/>
      <c r="ZM3" s="20"/>
      <c r="ZN3" s="20"/>
      <c r="ZO3" s="20"/>
      <c r="ZP3" s="20"/>
      <c r="ZQ3" s="20"/>
      <c r="ZR3" s="20"/>
      <c r="ZS3" s="20"/>
      <c r="ZT3" s="20"/>
      <c r="ZU3" s="20"/>
      <c r="ZV3" s="20"/>
      <c r="ZW3" s="20"/>
      <c r="ZX3" s="20"/>
      <c r="ZY3" s="20"/>
      <c r="ZZ3" s="20"/>
      <c r="AAA3" s="20"/>
      <c r="AAB3" s="20"/>
      <c r="AAC3" s="20"/>
      <c r="AAD3" s="20"/>
      <c r="AAE3" s="20"/>
      <c r="AAF3" s="20"/>
      <c r="AAG3" s="20"/>
      <c r="AAH3" s="20"/>
      <c r="AAI3" s="20"/>
      <c r="AAJ3" s="20"/>
      <c r="AAK3" s="20"/>
      <c r="AAL3" s="20"/>
      <c r="AAM3" s="20"/>
      <c r="AAN3" s="20"/>
      <c r="AAO3" s="20"/>
      <c r="AAP3" s="20"/>
      <c r="AAQ3" s="20"/>
      <c r="AAR3" s="20"/>
      <c r="AAS3" s="20"/>
      <c r="AAT3" s="20"/>
      <c r="AAU3" s="20"/>
      <c r="AAV3" s="20"/>
      <c r="AAW3" s="20"/>
      <c r="AAX3" s="20"/>
      <c r="AAY3" s="20"/>
      <c r="AAZ3" s="20"/>
      <c r="ABA3" s="20"/>
      <c r="ABB3" s="20"/>
      <c r="ABC3" s="20"/>
      <c r="ABD3" s="20"/>
      <c r="ABE3" s="20"/>
      <c r="ABF3" s="20"/>
      <c r="ABG3" s="20"/>
      <c r="ABH3" s="20"/>
      <c r="ABI3" s="20"/>
      <c r="ABJ3" s="20"/>
      <c r="ABK3" s="20"/>
      <c r="ABL3" s="20"/>
      <c r="ABM3" s="20"/>
      <c r="ABN3" s="20"/>
      <c r="ABO3" s="20"/>
      <c r="ABP3" s="20"/>
      <c r="ABQ3" s="20"/>
      <c r="ABR3" s="20"/>
      <c r="ABS3" s="20"/>
      <c r="ABT3" s="20"/>
      <c r="ABU3" s="20"/>
      <c r="ABV3" s="20"/>
      <c r="ABW3" s="20"/>
      <c r="ABX3" s="20"/>
      <c r="ABY3" s="20"/>
      <c r="ABZ3" s="20"/>
      <c r="ACA3" s="20"/>
      <c r="ACB3" s="20"/>
      <c r="ACC3" s="20"/>
      <c r="ACD3" s="20"/>
      <c r="ACE3" s="20"/>
      <c r="ACF3" s="20"/>
      <c r="ACG3" s="20"/>
      <c r="ACH3" s="20"/>
      <c r="ACI3" s="20"/>
      <c r="ACJ3" s="20"/>
      <c r="ACK3" s="20"/>
      <c r="ACL3" s="20"/>
      <c r="ACM3" s="20"/>
      <c r="ACN3" s="20"/>
      <c r="ACO3" s="20"/>
      <c r="ACP3" s="20"/>
      <c r="ACQ3" s="20"/>
      <c r="ACR3" s="20"/>
      <c r="ACS3" s="20"/>
      <c r="ACT3" s="20"/>
      <c r="ACU3" s="20"/>
      <c r="ACV3" s="20"/>
      <c r="ACW3" s="20"/>
      <c r="ACX3" s="20"/>
      <c r="ACY3" s="20"/>
      <c r="ACZ3" s="20"/>
      <c r="ADA3" s="20"/>
      <c r="ADB3" s="20"/>
      <c r="ADC3" s="20"/>
      <c r="ADD3" s="20"/>
      <c r="ADE3" s="20"/>
      <c r="ADF3" s="20"/>
      <c r="ADG3" s="20"/>
      <c r="ADH3" s="20"/>
      <c r="ADI3" s="20"/>
      <c r="ADJ3" s="20"/>
      <c r="ADK3" s="20"/>
      <c r="ADL3" s="20"/>
      <c r="ADM3" s="20"/>
      <c r="ADN3" s="20"/>
      <c r="ADO3" s="20"/>
      <c r="ADP3" s="20"/>
      <c r="ADQ3" s="20"/>
      <c r="ADR3" s="20"/>
      <c r="ADS3" s="20"/>
      <c r="ADT3" s="20"/>
      <c r="ADU3" s="20"/>
      <c r="ADV3" s="20"/>
      <c r="ADW3" s="20"/>
      <c r="ADX3" s="20"/>
      <c r="ADY3" s="20"/>
      <c r="ADZ3" s="20"/>
      <c r="AEA3" s="20"/>
      <c r="AEB3" s="20"/>
      <c r="AEC3" s="20"/>
      <c r="AED3" s="20"/>
      <c r="AEE3" s="20"/>
      <c r="AEF3" s="20"/>
      <c r="AEG3" s="20"/>
      <c r="AEH3" s="20"/>
      <c r="AEI3" s="20"/>
      <c r="AEJ3" s="20"/>
      <c r="AEK3" s="20"/>
      <c r="AEL3" s="20"/>
      <c r="AEM3" s="20"/>
      <c r="AEN3" s="20"/>
      <c r="AEO3" s="20"/>
      <c r="AEP3" s="20"/>
      <c r="AEQ3" s="20"/>
      <c r="AER3" s="20"/>
      <c r="AES3" s="20"/>
      <c r="AET3" s="20"/>
      <c r="AEU3" s="20"/>
      <c r="AEV3" s="20"/>
      <c r="AEW3" s="20"/>
      <c r="AEX3" s="20"/>
      <c r="AEY3" s="20"/>
      <c r="AEZ3" s="20"/>
      <c r="AFA3" s="20"/>
      <c r="AFB3" s="20"/>
      <c r="AFC3" s="20"/>
      <c r="AFD3" s="20"/>
      <c r="AFE3" s="20"/>
      <c r="AFF3" s="20"/>
      <c r="AFG3" s="20"/>
      <c r="AFH3" s="20"/>
      <c r="AFI3" s="20"/>
      <c r="AFJ3" s="20"/>
      <c r="AFK3" s="20"/>
      <c r="AFL3" s="20"/>
      <c r="AFM3" s="20"/>
      <c r="AFN3" s="20"/>
      <c r="AFO3" s="20"/>
      <c r="AFP3" s="20"/>
      <c r="AFQ3" s="20"/>
      <c r="AFR3" s="20"/>
      <c r="AFS3" s="20"/>
      <c r="AFT3" s="20"/>
      <c r="AFU3" s="20"/>
      <c r="AFV3" s="20"/>
      <c r="AFW3" s="20"/>
      <c r="AFX3" s="20"/>
      <c r="AFY3" s="20"/>
      <c r="AFZ3" s="20"/>
      <c r="AGA3" s="20"/>
      <c r="AGB3" s="20"/>
      <c r="AGC3" s="20"/>
      <c r="AGD3" s="20"/>
      <c r="AGE3" s="20"/>
      <c r="AGF3" s="20"/>
      <c r="AGG3" s="20"/>
      <c r="AGH3" s="20"/>
      <c r="AGI3" s="20"/>
      <c r="AGJ3" s="20"/>
      <c r="AGK3" s="20"/>
      <c r="AGL3" s="20"/>
      <c r="AGM3" s="20"/>
      <c r="AGN3" s="20"/>
      <c r="AGO3" s="20"/>
      <c r="AGP3" s="20"/>
      <c r="AGQ3" s="20"/>
      <c r="AGR3" s="20"/>
      <c r="AGS3" s="20"/>
      <c r="AGT3" s="20"/>
      <c r="AGU3" s="20"/>
      <c r="AGV3" s="20"/>
      <c r="AGW3" s="20"/>
      <c r="AGX3" s="20"/>
      <c r="AGY3" s="20"/>
      <c r="AGZ3" s="20"/>
      <c r="AHA3" s="20"/>
      <c r="AHB3" s="20"/>
      <c r="AHC3" s="20"/>
      <c r="AHD3" s="20"/>
      <c r="AHE3" s="20"/>
      <c r="AHF3" s="20"/>
      <c r="AHG3" s="20"/>
      <c r="AHH3" s="20"/>
      <c r="AHI3" s="20"/>
      <c r="AHJ3" s="20"/>
      <c r="AHK3" s="20"/>
      <c r="AHL3" s="20"/>
      <c r="AHM3" s="20"/>
      <c r="AHN3" s="20"/>
      <c r="AHO3" s="20"/>
      <c r="AHP3" s="20"/>
      <c r="AHQ3" s="20"/>
      <c r="AHR3" s="20"/>
      <c r="AHS3" s="20"/>
      <c r="AHT3" s="20"/>
      <c r="AHU3" s="20"/>
      <c r="AHV3" s="20"/>
      <c r="AHW3" s="20"/>
      <c r="AHX3" s="20"/>
      <c r="AHY3" s="20"/>
      <c r="AHZ3" s="20"/>
      <c r="AIA3" s="20"/>
      <c r="AIB3" s="20"/>
      <c r="AIC3" s="20"/>
      <c r="AID3" s="20"/>
      <c r="AIE3" s="20"/>
      <c r="AIF3" s="20"/>
      <c r="AIG3" s="20"/>
      <c r="AIH3" s="20"/>
      <c r="AII3" s="20"/>
      <c r="AIJ3" s="20"/>
      <c r="AIK3" s="20"/>
      <c r="AIL3" s="20"/>
      <c r="AIM3" s="20"/>
      <c r="AIN3" s="20"/>
      <c r="AIO3" s="20"/>
      <c r="AIP3" s="20"/>
      <c r="AIQ3" s="20"/>
      <c r="AIR3" s="20"/>
      <c r="AIS3" s="20"/>
      <c r="AIT3" s="20"/>
      <c r="AIU3" s="20"/>
      <c r="AIV3" s="20"/>
      <c r="AIW3" s="20"/>
      <c r="AIX3" s="20"/>
      <c r="AIY3" s="20"/>
      <c r="AIZ3" s="20"/>
      <c r="AJA3" s="20"/>
      <c r="AJB3" s="20"/>
      <c r="AJC3" s="20"/>
      <c r="AJD3" s="20"/>
      <c r="AJE3" s="20"/>
      <c r="AJF3" s="20"/>
      <c r="AJG3" s="20"/>
      <c r="AJH3" s="20"/>
      <c r="AJI3" s="20"/>
      <c r="AJJ3" s="20"/>
      <c r="AJK3" s="20"/>
      <c r="AJL3" s="20"/>
      <c r="AJM3" s="20"/>
      <c r="AJN3" s="20"/>
      <c r="AJO3" s="20"/>
      <c r="AJP3" s="20"/>
      <c r="AJQ3" s="20"/>
      <c r="AJR3" s="20"/>
      <c r="AJS3" s="20"/>
      <c r="AJT3" s="20"/>
      <c r="AJU3" s="20"/>
      <c r="AJV3" s="20"/>
      <c r="AJW3" s="20"/>
      <c r="AJX3" s="20"/>
      <c r="AJY3" s="20"/>
      <c r="AJZ3" s="20"/>
      <c r="AKA3" s="20"/>
      <c r="AKB3" s="20"/>
      <c r="AKC3" s="20"/>
      <c r="AKD3" s="20"/>
      <c r="AKE3" s="20"/>
      <c r="AKF3" s="20"/>
      <c r="AKG3" s="20"/>
      <c r="AKH3" s="20"/>
      <c r="AKI3" s="20"/>
      <c r="AKJ3" s="20"/>
      <c r="AKK3" s="20"/>
      <c r="AKL3" s="20"/>
      <c r="AKM3" s="20"/>
      <c r="AKN3" s="20"/>
      <c r="AKO3" s="20"/>
      <c r="AKP3" s="20"/>
      <c r="AKQ3" s="20"/>
      <c r="AKR3" s="20"/>
      <c r="AKS3" s="20"/>
      <c r="AKT3" s="20"/>
      <c r="AKU3" s="20"/>
      <c r="AKV3" s="20"/>
      <c r="AKW3" s="20"/>
      <c r="AKX3" s="20"/>
      <c r="AKY3" s="20"/>
      <c r="AKZ3" s="20"/>
      <c r="ALA3" s="20"/>
      <c r="ALB3" s="20"/>
      <c r="ALC3" s="20"/>
      <c r="ALD3" s="20"/>
      <c r="ALE3" s="20"/>
      <c r="ALF3" s="20"/>
      <c r="ALG3" s="20"/>
      <c r="ALH3" s="20"/>
      <c r="ALI3" s="20"/>
      <c r="ALJ3" s="20"/>
      <c r="ALK3" s="20"/>
      <c r="ALL3" s="20"/>
      <c r="ALM3" s="20"/>
      <c r="ALN3" s="20"/>
      <c r="ALO3" s="20"/>
      <c r="ALP3" s="20"/>
      <c r="ALQ3" s="20"/>
      <c r="ALR3" s="20"/>
      <c r="ALS3" s="20"/>
      <c r="ALT3" s="20"/>
      <c r="ALU3" s="20"/>
      <c r="ALV3" s="20"/>
      <c r="ALW3" s="20"/>
      <c r="ALX3" s="20"/>
      <c r="ALY3" s="20"/>
      <c r="ALZ3" s="20"/>
      <c r="AMA3" s="20"/>
      <c r="AMB3" s="20"/>
      <c r="AMC3" s="20"/>
      <c r="AMD3" s="20"/>
      <c r="AME3" s="20"/>
      <c r="AMF3" s="20"/>
    </row>
    <row r="4" spans="1:1024" s="15" customFormat="1" ht="15" x14ac:dyDescent="0.25">
      <c r="A4" s="10">
        <v>206</v>
      </c>
      <c r="B4" s="14" t="s">
        <v>140</v>
      </c>
      <c r="C4" s="10" t="s">
        <v>141</v>
      </c>
      <c r="D4" s="10" t="s">
        <v>55</v>
      </c>
      <c r="E4" s="10" t="s">
        <v>56</v>
      </c>
      <c r="G4" s="9">
        <v>1</v>
      </c>
      <c r="H4" s="177">
        <v>3</v>
      </c>
      <c r="I4" s="1"/>
      <c r="J4" s="22" t="s">
        <v>76</v>
      </c>
      <c r="K4" s="69">
        <v>3</v>
      </c>
      <c r="L4" s="1"/>
      <c r="M4" s="67">
        <v>12</v>
      </c>
      <c r="N4" s="67">
        <v>14</v>
      </c>
      <c r="O4" s="92">
        <f t="shared" si="0"/>
        <v>0.8571428571428571</v>
      </c>
      <c r="P4" s="98">
        <v>2</v>
      </c>
      <c r="Q4" s="1"/>
      <c r="R4" s="67">
        <v>7</v>
      </c>
      <c r="S4" s="67">
        <v>12</v>
      </c>
      <c r="T4" s="40">
        <f t="shared" si="1"/>
        <v>0.58333333333333337</v>
      </c>
      <c r="U4" s="69">
        <f t="shared" si="2"/>
        <v>2</v>
      </c>
      <c r="V4" s="1"/>
      <c r="W4" s="22" t="s">
        <v>3</v>
      </c>
      <c r="X4" s="69">
        <v>1</v>
      </c>
      <c r="Y4" s="53"/>
      <c r="Z4" s="130">
        <v>102432.62436285045</v>
      </c>
      <c r="AA4" s="130">
        <v>381711.13063688122</v>
      </c>
      <c r="AB4" s="172">
        <f t="shared" si="3"/>
        <v>0.26835115913948498</v>
      </c>
      <c r="AC4" s="69">
        <f t="shared" si="4"/>
        <v>3</v>
      </c>
      <c r="AE4" s="104">
        <v>173863</v>
      </c>
      <c r="AF4" s="69">
        <v>0</v>
      </c>
      <c r="AH4" s="104">
        <v>268</v>
      </c>
      <c r="AI4" s="69">
        <v>3</v>
      </c>
      <c r="AK4" s="104">
        <v>6998</v>
      </c>
      <c r="AL4" s="104">
        <v>171302</v>
      </c>
      <c r="AM4" s="171">
        <f t="shared" si="5"/>
        <v>4.0851828933696044E-2</v>
      </c>
      <c r="AN4" s="69">
        <f t="shared" si="6"/>
        <v>3</v>
      </c>
      <c r="AP4" s="141">
        <v>-1.412429378531066E-2</v>
      </c>
      <c r="AQ4" s="69">
        <v>1</v>
      </c>
      <c r="AS4" s="263"/>
      <c r="AT4" s="69">
        <v>0</v>
      </c>
      <c r="AV4" s="228">
        <f t="shared" si="7"/>
        <v>21</v>
      </c>
    </row>
    <row r="5" spans="1:1024" s="15" customFormat="1" ht="15" x14ac:dyDescent="0.25">
      <c r="A5" s="13">
        <v>206</v>
      </c>
      <c r="B5" s="13" t="s">
        <v>99</v>
      </c>
      <c r="C5" s="13" t="s">
        <v>100</v>
      </c>
      <c r="D5" s="13" t="s">
        <v>55</v>
      </c>
      <c r="E5" s="13" t="s">
        <v>56</v>
      </c>
      <c r="G5" s="37">
        <v>0.44444444444444442</v>
      </c>
      <c r="H5" s="70">
        <v>2</v>
      </c>
      <c r="J5" s="30" t="s">
        <v>3</v>
      </c>
      <c r="K5" s="70">
        <v>3</v>
      </c>
      <c r="M5" s="160">
        <v>11</v>
      </c>
      <c r="N5" s="160">
        <v>13</v>
      </c>
      <c r="O5" s="93">
        <f t="shared" si="0"/>
        <v>0.84615384615384615</v>
      </c>
      <c r="P5" s="99">
        <v>2</v>
      </c>
      <c r="R5" s="168">
        <v>9</v>
      </c>
      <c r="S5" s="168">
        <v>11</v>
      </c>
      <c r="T5" s="41">
        <f t="shared" si="1"/>
        <v>0.81818181818181823</v>
      </c>
      <c r="U5" s="70">
        <f t="shared" si="2"/>
        <v>2</v>
      </c>
      <c r="W5" s="30" t="s">
        <v>3</v>
      </c>
      <c r="X5" s="70">
        <v>1</v>
      </c>
      <c r="Z5" s="131">
        <v>19803.128327530751</v>
      </c>
      <c r="AA5" s="131">
        <v>197452.79267250159</v>
      </c>
      <c r="AB5" s="93">
        <f t="shared" si="3"/>
        <v>0.10029297666291578</v>
      </c>
      <c r="AC5" s="70">
        <f t="shared" si="4"/>
        <v>3</v>
      </c>
      <c r="AE5" s="105">
        <v>78165</v>
      </c>
      <c r="AF5" s="70">
        <v>0</v>
      </c>
      <c r="AH5" s="105">
        <v>299</v>
      </c>
      <c r="AI5" s="70">
        <v>3</v>
      </c>
      <c r="AK5" s="105">
        <v>619</v>
      </c>
      <c r="AL5" s="105">
        <v>77064</v>
      </c>
      <c r="AM5" s="41">
        <f t="shared" si="5"/>
        <v>8.0322848541472015E-3</v>
      </c>
      <c r="AN5" s="70">
        <f t="shared" si="6"/>
        <v>3</v>
      </c>
      <c r="AP5" s="142">
        <v>-5.8333333333333348E-2</v>
      </c>
      <c r="AQ5" s="70">
        <v>2</v>
      </c>
      <c r="AS5" s="265"/>
      <c r="AT5" s="70">
        <v>0</v>
      </c>
      <c r="AV5" s="228">
        <f t="shared" si="7"/>
        <v>21</v>
      </c>
    </row>
    <row r="6" spans="1:1024" s="15" customFormat="1" ht="15" x14ac:dyDescent="0.25">
      <c r="A6" s="10">
        <v>206</v>
      </c>
      <c r="B6" s="10" t="s">
        <v>151</v>
      </c>
      <c r="C6" s="10" t="s">
        <v>110</v>
      </c>
      <c r="D6" s="10" t="s">
        <v>55</v>
      </c>
      <c r="E6" s="10" t="s">
        <v>56</v>
      </c>
      <c r="G6" s="16">
        <v>1</v>
      </c>
      <c r="H6" s="69">
        <v>3</v>
      </c>
      <c r="J6" s="22" t="s">
        <v>58</v>
      </c>
      <c r="K6" s="69">
        <v>3</v>
      </c>
      <c r="M6" s="269">
        <v>10</v>
      </c>
      <c r="N6" s="269">
        <v>10</v>
      </c>
      <c r="O6" s="92">
        <f t="shared" si="0"/>
        <v>1</v>
      </c>
      <c r="P6" s="98">
        <v>2</v>
      </c>
      <c r="R6" s="165">
        <v>9</v>
      </c>
      <c r="S6" s="165">
        <v>10</v>
      </c>
      <c r="T6" s="40">
        <f t="shared" si="1"/>
        <v>0.9</v>
      </c>
      <c r="U6" s="69">
        <f t="shared" si="2"/>
        <v>2</v>
      </c>
      <c r="W6" s="22" t="s">
        <v>58</v>
      </c>
      <c r="X6" s="69">
        <v>1</v>
      </c>
      <c r="Z6" s="132">
        <v>49784.024829119036</v>
      </c>
      <c r="AA6" s="130">
        <v>269929.98817080079</v>
      </c>
      <c r="AB6" s="92">
        <f t="shared" si="3"/>
        <v>0.18443310121444423</v>
      </c>
      <c r="AC6" s="69">
        <f t="shared" si="4"/>
        <v>3</v>
      </c>
      <c r="AE6" s="104">
        <v>113506</v>
      </c>
      <c r="AF6" s="69">
        <v>0</v>
      </c>
      <c r="AH6" s="104">
        <v>276</v>
      </c>
      <c r="AI6" s="69">
        <v>3</v>
      </c>
      <c r="AK6" s="104">
        <v>107397</v>
      </c>
      <c r="AL6" s="104">
        <v>107626</v>
      </c>
      <c r="AM6" s="40">
        <f t="shared" si="5"/>
        <v>0.99787226134948803</v>
      </c>
      <c r="AN6" s="69">
        <f t="shared" si="6"/>
        <v>0</v>
      </c>
      <c r="AP6" s="141">
        <v>-1.412429378531066E-2</v>
      </c>
      <c r="AQ6" s="69">
        <v>1</v>
      </c>
      <c r="AS6" s="263" t="s">
        <v>154</v>
      </c>
      <c r="AT6" s="69">
        <v>1</v>
      </c>
      <c r="AV6" s="228">
        <f t="shared" si="7"/>
        <v>19</v>
      </c>
      <c r="AMG6" s="20"/>
      <c r="AMH6" s="20"/>
      <c r="AMI6" s="20"/>
      <c r="AMJ6" s="20"/>
    </row>
    <row r="7" spans="1:1024" s="15" customFormat="1" ht="15" x14ac:dyDescent="0.25">
      <c r="A7" s="28">
        <v>206</v>
      </c>
      <c r="B7" s="28" t="s">
        <v>108</v>
      </c>
      <c r="C7" s="58" t="s">
        <v>109</v>
      </c>
      <c r="D7" s="28" t="s">
        <v>55</v>
      </c>
      <c r="E7" s="28" t="s">
        <v>56</v>
      </c>
      <c r="F7" s="29"/>
      <c r="G7" s="88">
        <v>1</v>
      </c>
      <c r="H7" s="76">
        <v>3</v>
      </c>
      <c r="I7" s="29"/>
      <c r="J7" s="60" t="s">
        <v>3</v>
      </c>
      <c r="K7" s="76">
        <v>3</v>
      </c>
      <c r="L7" s="29"/>
      <c r="M7" s="167">
        <v>10</v>
      </c>
      <c r="N7" s="167">
        <v>10</v>
      </c>
      <c r="O7" s="97">
        <f t="shared" si="0"/>
        <v>1</v>
      </c>
      <c r="P7" s="280">
        <v>2</v>
      </c>
      <c r="Q7" s="29"/>
      <c r="R7" s="170">
        <v>7</v>
      </c>
      <c r="S7" s="170">
        <v>10</v>
      </c>
      <c r="T7" s="64">
        <f t="shared" si="1"/>
        <v>0.7</v>
      </c>
      <c r="U7" s="76">
        <f t="shared" si="2"/>
        <v>2</v>
      </c>
      <c r="V7" s="29"/>
      <c r="W7" s="60" t="s">
        <v>3</v>
      </c>
      <c r="X7" s="76">
        <v>1</v>
      </c>
      <c r="Y7" s="29"/>
      <c r="Z7" s="138">
        <v>116702.95130724029</v>
      </c>
      <c r="AA7" s="138">
        <v>195492.01069281506</v>
      </c>
      <c r="AB7" s="97">
        <f t="shared" si="3"/>
        <v>0.59697043829898822</v>
      </c>
      <c r="AC7" s="76">
        <f t="shared" si="4"/>
        <v>3</v>
      </c>
      <c r="AD7" s="29"/>
      <c r="AE7" s="114">
        <v>110028</v>
      </c>
      <c r="AF7" s="76">
        <v>0</v>
      </c>
      <c r="AG7" s="29"/>
      <c r="AH7" s="114">
        <v>283</v>
      </c>
      <c r="AI7" s="76">
        <v>3</v>
      </c>
      <c r="AJ7" s="29"/>
      <c r="AK7" s="114">
        <v>104783</v>
      </c>
      <c r="AL7" s="114">
        <v>108585</v>
      </c>
      <c r="AM7" s="64">
        <f t="shared" si="5"/>
        <v>0.96498595570290557</v>
      </c>
      <c r="AN7" s="76">
        <f t="shared" si="6"/>
        <v>0</v>
      </c>
      <c r="AO7" s="29"/>
      <c r="AP7" s="145">
        <v>-3.9548022598870136E-2</v>
      </c>
      <c r="AQ7" s="76">
        <v>1</v>
      </c>
      <c r="AR7" s="29"/>
      <c r="AS7" s="266"/>
      <c r="AT7" s="76">
        <v>0</v>
      </c>
      <c r="AU7" s="29"/>
      <c r="AV7" s="228">
        <f t="shared" si="7"/>
        <v>18</v>
      </c>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c r="IW7" s="29"/>
      <c r="IX7" s="29"/>
      <c r="IY7" s="29"/>
      <c r="IZ7" s="29"/>
      <c r="JA7" s="29"/>
      <c r="JB7" s="29"/>
      <c r="JC7" s="29"/>
      <c r="JD7" s="29"/>
      <c r="JE7" s="29"/>
      <c r="JF7" s="29"/>
      <c r="JG7" s="29"/>
      <c r="JH7" s="29"/>
      <c r="JI7" s="29"/>
      <c r="JJ7" s="29"/>
      <c r="JK7" s="29"/>
      <c r="JL7" s="29"/>
      <c r="JM7" s="29"/>
      <c r="JN7" s="29"/>
      <c r="JO7" s="29"/>
      <c r="JP7" s="29"/>
      <c r="JQ7" s="29"/>
      <c r="JR7" s="29"/>
      <c r="JS7" s="29"/>
      <c r="JT7" s="29"/>
      <c r="JU7" s="29"/>
      <c r="JV7" s="29"/>
      <c r="JW7" s="29"/>
      <c r="JX7" s="29"/>
      <c r="JY7" s="29"/>
      <c r="JZ7" s="29"/>
      <c r="KA7" s="29"/>
      <c r="KB7" s="29"/>
      <c r="KC7" s="29"/>
      <c r="KD7" s="29"/>
      <c r="KE7" s="29"/>
      <c r="KF7" s="29"/>
      <c r="KG7" s="29"/>
      <c r="KH7" s="29"/>
      <c r="KI7" s="29"/>
      <c r="KJ7" s="29"/>
      <c r="KK7" s="29"/>
      <c r="KL7" s="29"/>
      <c r="KM7" s="29"/>
      <c r="KN7" s="29"/>
      <c r="KO7" s="29"/>
      <c r="KP7" s="29"/>
      <c r="KQ7" s="29"/>
      <c r="KR7" s="29"/>
      <c r="KS7" s="29"/>
      <c r="KT7" s="29"/>
      <c r="KU7" s="29"/>
      <c r="KV7" s="29"/>
      <c r="KW7" s="29"/>
      <c r="KX7" s="29"/>
      <c r="KY7" s="29"/>
      <c r="KZ7" s="29"/>
      <c r="LA7" s="29"/>
      <c r="LB7" s="29"/>
      <c r="LC7" s="29"/>
      <c r="LD7" s="29"/>
      <c r="LE7" s="29"/>
      <c r="LF7" s="29"/>
      <c r="LG7" s="29"/>
      <c r="LH7" s="29"/>
      <c r="LI7" s="29"/>
      <c r="LJ7" s="29"/>
      <c r="LK7" s="29"/>
      <c r="LL7" s="29"/>
      <c r="LM7" s="29"/>
      <c r="LN7" s="29"/>
      <c r="LO7" s="29"/>
      <c r="LP7" s="29"/>
      <c r="LQ7" s="29"/>
      <c r="LR7" s="29"/>
      <c r="LS7" s="29"/>
      <c r="LT7" s="29"/>
      <c r="LU7" s="29"/>
      <c r="LV7" s="29"/>
      <c r="LW7" s="29"/>
      <c r="LX7" s="29"/>
      <c r="LY7" s="29"/>
      <c r="LZ7" s="29"/>
      <c r="MA7" s="29"/>
      <c r="MB7" s="29"/>
      <c r="MC7" s="29"/>
      <c r="MD7" s="29"/>
      <c r="ME7" s="29"/>
      <c r="MF7" s="29"/>
      <c r="MG7" s="29"/>
      <c r="MH7" s="29"/>
      <c r="MI7" s="29"/>
      <c r="MJ7" s="29"/>
      <c r="MK7" s="29"/>
      <c r="ML7" s="29"/>
      <c r="MM7" s="29"/>
      <c r="MN7" s="29"/>
      <c r="MO7" s="29"/>
      <c r="MP7" s="29"/>
      <c r="MQ7" s="29"/>
      <c r="MR7" s="29"/>
      <c r="MS7" s="29"/>
      <c r="MT7" s="29"/>
      <c r="MU7" s="29"/>
      <c r="MV7" s="29"/>
      <c r="MW7" s="29"/>
      <c r="MX7" s="29"/>
      <c r="MY7" s="29"/>
      <c r="MZ7" s="29"/>
      <c r="NA7" s="29"/>
      <c r="NB7" s="29"/>
      <c r="NC7" s="29"/>
      <c r="ND7" s="29"/>
      <c r="NE7" s="29"/>
      <c r="NF7" s="29"/>
      <c r="NG7" s="29"/>
      <c r="NH7" s="29"/>
      <c r="NI7" s="29"/>
      <c r="NJ7" s="29"/>
      <c r="NK7" s="29"/>
      <c r="NL7" s="29"/>
      <c r="NM7" s="29"/>
      <c r="NN7" s="29"/>
      <c r="NO7" s="29"/>
      <c r="NP7" s="29"/>
      <c r="NQ7" s="29"/>
      <c r="NR7" s="29"/>
      <c r="NS7" s="29"/>
      <c r="NT7" s="29"/>
      <c r="NU7" s="29"/>
      <c r="NV7" s="29"/>
      <c r="NW7" s="29"/>
      <c r="NX7" s="29"/>
      <c r="NY7" s="29"/>
      <c r="NZ7" s="29"/>
      <c r="OA7" s="29"/>
      <c r="OB7" s="29"/>
      <c r="OC7" s="29"/>
      <c r="OD7" s="29"/>
      <c r="OE7" s="29"/>
      <c r="OF7" s="29"/>
      <c r="OG7" s="29"/>
      <c r="OH7" s="29"/>
      <c r="OI7" s="29"/>
      <c r="OJ7" s="29"/>
      <c r="OK7" s="29"/>
      <c r="OL7" s="29"/>
      <c r="OM7" s="29"/>
      <c r="ON7" s="29"/>
      <c r="OO7" s="29"/>
      <c r="OP7" s="29"/>
      <c r="OQ7" s="29"/>
      <c r="OR7" s="29"/>
      <c r="OS7" s="29"/>
      <c r="OT7" s="29"/>
      <c r="OU7" s="29"/>
      <c r="OV7" s="29"/>
      <c r="OW7" s="29"/>
      <c r="OX7" s="29"/>
      <c r="OY7" s="29"/>
      <c r="OZ7" s="29"/>
      <c r="PA7" s="29"/>
      <c r="PB7" s="29"/>
      <c r="PC7" s="29"/>
      <c r="PD7" s="29"/>
      <c r="PE7" s="29"/>
      <c r="PF7" s="29"/>
      <c r="PG7" s="29"/>
      <c r="PH7" s="29"/>
      <c r="PI7" s="29"/>
      <c r="PJ7" s="29"/>
      <c r="PK7" s="29"/>
      <c r="PL7" s="29"/>
      <c r="PM7" s="29"/>
      <c r="PN7" s="29"/>
      <c r="PO7" s="29"/>
      <c r="PP7" s="29"/>
      <c r="PQ7" s="29"/>
      <c r="PR7" s="29"/>
      <c r="PS7" s="29"/>
      <c r="PT7" s="29"/>
      <c r="PU7" s="29"/>
      <c r="PV7" s="29"/>
      <c r="PW7" s="29"/>
      <c r="PX7" s="29"/>
      <c r="PY7" s="29"/>
      <c r="PZ7" s="29"/>
      <c r="QA7" s="29"/>
      <c r="QB7" s="29"/>
      <c r="QC7" s="29"/>
      <c r="QD7" s="29"/>
      <c r="QE7" s="29"/>
      <c r="QF7" s="29"/>
      <c r="QG7" s="29"/>
      <c r="QH7" s="29"/>
      <c r="QI7" s="29"/>
      <c r="QJ7" s="29"/>
      <c r="QK7" s="29"/>
      <c r="QL7" s="29"/>
      <c r="QM7" s="29"/>
      <c r="QN7" s="29"/>
      <c r="QO7" s="29"/>
      <c r="QP7" s="29"/>
      <c r="QQ7" s="29"/>
      <c r="QR7" s="29"/>
      <c r="QS7" s="29"/>
      <c r="QT7" s="29"/>
      <c r="QU7" s="29"/>
      <c r="QV7" s="29"/>
      <c r="QW7" s="29"/>
      <c r="QX7" s="29"/>
      <c r="QY7" s="29"/>
      <c r="QZ7" s="29"/>
      <c r="RA7" s="29"/>
      <c r="RB7" s="29"/>
      <c r="RC7" s="29"/>
      <c r="RD7" s="29"/>
      <c r="RE7" s="29"/>
      <c r="RF7" s="29"/>
      <c r="RG7" s="29"/>
      <c r="RH7" s="29"/>
      <c r="RI7" s="29"/>
      <c r="RJ7" s="29"/>
      <c r="RK7" s="29"/>
      <c r="RL7" s="29"/>
      <c r="RM7" s="29"/>
      <c r="RN7" s="29"/>
      <c r="RO7" s="29"/>
      <c r="RP7" s="29"/>
      <c r="RQ7" s="29"/>
      <c r="RR7" s="29"/>
      <c r="RS7" s="29"/>
      <c r="RT7" s="29"/>
      <c r="RU7" s="29"/>
      <c r="RV7" s="29"/>
      <c r="RW7" s="29"/>
      <c r="RX7" s="29"/>
      <c r="RY7" s="29"/>
      <c r="RZ7" s="29"/>
      <c r="SA7" s="29"/>
      <c r="SB7" s="29"/>
      <c r="SC7" s="29"/>
      <c r="SD7" s="29"/>
      <c r="SE7" s="29"/>
      <c r="SF7" s="29"/>
      <c r="SG7" s="29"/>
      <c r="SH7" s="29"/>
      <c r="SI7" s="29"/>
      <c r="SJ7" s="29"/>
      <c r="SK7" s="29"/>
      <c r="SL7" s="29"/>
      <c r="SM7" s="29"/>
      <c r="SN7" s="29"/>
      <c r="SO7" s="29"/>
      <c r="SP7" s="29"/>
      <c r="SQ7" s="29"/>
      <c r="SR7" s="29"/>
      <c r="SS7" s="29"/>
      <c r="ST7" s="29"/>
      <c r="SU7" s="29"/>
      <c r="SV7" s="29"/>
      <c r="SW7" s="29"/>
      <c r="SX7" s="29"/>
      <c r="SY7" s="29"/>
      <c r="SZ7" s="29"/>
      <c r="TA7" s="29"/>
      <c r="TB7" s="29"/>
      <c r="TC7" s="29"/>
      <c r="TD7" s="29"/>
      <c r="TE7" s="29"/>
      <c r="TF7" s="29"/>
      <c r="TG7" s="29"/>
      <c r="TH7" s="29"/>
      <c r="TI7" s="29"/>
      <c r="TJ7" s="29"/>
      <c r="TK7" s="29"/>
      <c r="TL7" s="29"/>
      <c r="TM7" s="29"/>
      <c r="TN7" s="29"/>
      <c r="TO7" s="29"/>
      <c r="TP7" s="29"/>
      <c r="TQ7" s="29"/>
      <c r="TR7" s="29"/>
      <c r="TS7" s="29"/>
      <c r="TT7" s="29"/>
      <c r="TU7" s="29"/>
      <c r="TV7" s="29"/>
      <c r="TW7" s="29"/>
      <c r="TX7" s="29"/>
      <c r="TY7" s="29"/>
      <c r="TZ7" s="29"/>
      <c r="UA7" s="29"/>
      <c r="UB7" s="29"/>
      <c r="UC7" s="29"/>
      <c r="UD7" s="29"/>
      <c r="UE7" s="29"/>
      <c r="UF7" s="29"/>
      <c r="UG7" s="29"/>
      <c r="UH7" s="29"/>
      <c r="UI7" s="29"/>
      <c r="UJ7" s="29"/>
      <c r="UK7" s="29"/>
      <c r="UL7" s="29"/>
      <c r="UM7" s="29"/>
      <c r="UN7" s="29"/>
      <c r="UO7" s="29"/>
      <c r="UP7" s="29"/>
      <c r="UQ7" s="29"/>
      <c r="UR7" s="29"/>
      <c r="US7" s="29"/>
      <c r="UT7" s="29"/>
      <c r="UU7" s="29"/>
      <c r="UV7" s="29"/>
      <c r="UW7" s="29"/>
      <c r="UX7" s="29"/>
      <c r="UY7" s="29"/>
      <c r="UZ7" s="29"/>
      <c r="VA7" s="29"/>
      <c r="VB7" s="29"/>
      <c r="VC7" s="29"/>
      <c r="VD7" s="29"/>
      <c r="VE7" s="29"/>
      <c r="VF7" s="29"/>
      <c r="VG7" s="29"/>
      <c r="VH7" s="29"/>
      <c r="VI7" s="29"/>
      <c r="VJ7" s="29"/>
      <c r="VK7" s="29"/>
      <c r="VL7" s="29"/>
      <c r="VM7" s="29"/>
      <c r="VN7" s="29"/>
      <c r="VO7" s="29"/>
      <c r="VP7" s="29"/>
      <c r="VQ7" s="29"/>
      <c r="VR7" s="29"/>
      <c r="VS7" s="29"/>
      <c r="VT7" s="29"/>
      <c r="VU7" s="29"/>
      <c r="VV7" s="29"/>
      <c r="VW7" s="29"/>
      <c r="VX7" s="29"/>
      <c r="VY7" s="29"/>
      <c r="VZ7" s="29"/>
      <c r="WA7" s="29"/>
      <c r="WB7" s="29"/>
      <c r="WC7" s="29"/>
      <c r="WD7" s="29"/>
      <c r="WE7" s="29"/>
      <c r="WF7" s="29"/>
      <c r="WG7" s="29"/>
      <c r="WH7" s="29"/>
      <c r="WI7" s="29"/>
      <c r="WJ7" s="29"/>
      <c r="WK7" s="29"/>
      <c r="WL7" s="29"/>
      <c r="WM7" s="29"/>
      <c r="WN7" s="29"/>
      <c r="WO7" s="29"/>
      <c r="WP7" s="29"/>
      <c r="WQ7" s="29"/>
      <c r="WR7" s="29"/>
      <c r="WS7" s="29"/>
      <c r="WT7" s="29"/>
      <c r="WU7" s="29"/>
      <c r="WV7" s="29"/>
      <c r="WW7" s="29"/>
      <c r="WX7" s="29"/>
      <c r="WY7" s="29"/>
      <c r="WZ7" s="29"/>
      <c r="XA7" s="29"/>
      <c r="XB7" s="29"/>
      <c r="XC7" s="29"/>
      <c r="XD7" s="29"/>
      <c r="XE7" s="29"/>
      <c r="XF7" s="29"/>
      <c r="XG7" s="29"/>
      <c r="XH7" s="29"/>
      <c r="XI7" s="29"/>
      <c r="XJ7" s="29"/>
      <c r="XK7" s="29"/>
      <c r="XL7" s="29"/>
      <c r="XM7" s="29"/>
      <c r="XN7" s="29"/>
      <c r="XO7" s="29"/>
      <c r="XP7" s="29"/>
      <c r="XQ7" s="29"/>
      <c r="XR7" s="29"/>
      <c r="XS7" s="29"/>
      <c r="XT7" s="29"/>
      <c r="XU7" s="29"/>
      <c r="XV7" s="29"/>
      <c r="XW7" s="29"/>
      <c r="XX7" s="29"/>
      <c r="XY7" s="29"/>
      <c r="XZ7" s="29"/>
      <c r="YA7" s="29"/>
      <c r="YB7" s="29"/>
      <c r="YC7" s="29"/>
      <c r="YD7" s="29"/>
      <c r="YE7" s="29"/>
      <c r="YF7" s="29"/>
      <c r="YG7" s="29"/>
      <c r="YH7" s="29"/>
      <c r="YI7" s="29"/>
      <c r="YJ7" s="29"/>
      <c r="YK7" s="29"/>
      <c r="YL7" s="29"/>
      <c r="YM7" s="29"/>
      <c r="YN7" s="29"/>
      <c r="YO7" s="29"/>
      <c r="YP7" s="29"/>
      <c r="YQ7" s="29"/>
      <c r="YR7" s="29"/>
      <c r="YS7" s="29"/>
      <c r="YT7" s="29"/>
      <c r="YU7" s="29"/>
      <c r="YV7" s="29"/>
      <c r="YW7" s="29"/>
      <c r="YX7" s="29"/>
      <c r="YY7" s="29"/>
      <c r="YZ7" s="29"/>
      <c r="ZA7" s="29"/>
      <c r="ZB7" s="29"/>
      <c r="ZC7" s="29"/>
      <c r="ZD7" s="29"/>
      <c r="ZE7" s="29"/>
      <c r="ZF7" s="29"/>
      <c r="ZG7" s="29"/>
      <c r="ZH7" s="29"/>
      <c r="ZI7" s="29"/>
      <c r="ZJ7" s="29"/>
      <c r="ZK7" s="29"/>
      <c r="ZL7" s="29"/>
      <c r="ZM7" s="29"/>
      <c r="ZN7" s="29"/>
      <c r="ZO7" s="29"/>
      <c r="ZP7" s="29"/>
      <c r="ZQ7" s="29"/>
      <c r="ZR7" s="29"/>
      <c r="ZS7" s="29"/>
      <c r="ZT7" s="29"/>
      <c r="ZU7" s="29"/>
      <c r="ZV7" s="29"/>
      <c r="ZW7" s="29"/>
      <c r="ZX7" s="29"/>
      <c r="ZY7" s="29"/>
      <c r="ZZ7" s="29"/>
      <c r="AAA7" s="29"/>
      <c r="AAB7" s="29"/>
      <c r="AAC7" s="29"/>
      <c r="AAD7" s="29"/>
      <c r="AAE7" s="29"/>
      <c r="AAF7" s="29"/>
      <c r="AAG7" s="29"/>
      <c r="AAH7" s="29"/>
      <c r="AAI7" s="29"/>
      <c r="AAJ7" s="29"/>
      <c r="AAK7" s="29"/>
      <c r="AAL7" s="29"/>
      <c r="AAM7" s="29"/>
      <c r="AAN7" s="29"/>
      <c r="AAO7" s="29"/>
      <c r="AAP7" s="29"/>
      <c r="AAQ7" s="29"/>
      <c r="AAR7" s="29"/>
      <c r="AAS7" s="29"/>
      <c r="AAT7" s="29"/>
      <c r="AAU7" s="29"/>
      <c r="AAV7" s="29"/>
      <c r="AAW7" s="29"/>
      <c r="AAX7" s="29"/>
      <c r="AAY7" s="29"/>
      <c r="AAZ7" s="29"/>
      <c r="ABA7" s="29"/>
      <c r="ABB7" s="29"/>
      <c r="ABC7" s="29"/>
      <c r="ABD7" s="29"/>
      <c r="ABE7" s="29"/>
      <c r="ABF7" s="29"/>
      <c r="ABG7" s="29"/>
      <c r="ABH7" s="29"/>
      <c r="ABI7" s="29"/>
      <c r="ABJ7" s="29"/>
      <c r="ABK7" s="29"/>
      <c r="ABL7" s="29"/>
      <c r="ABM7" s="29"/>
      <c r="ABN7" s="29"/>
      <c r="ABO7" s="29"/>
      <c r="ABP7" s="29"/>
      <c r="ABQ7" s="29"/>
      <c r="ABR7" s="29"/>
      <c r="ABS7" s="29"/>
      <c r="ABT7" s="29"/>
      <c r="ABU7" s="29"/>
      <c r="ABV7" s="29"/>
      <c r="ABW7" s="29"/>
      <c r="ABX7" s="29"/>
      <c r="ABY7" s="29"/>
      <c r="ABZ7" s="29"/>
      <c r="ACA7" s="29"/>
      <c r="ACB7" s="29"/>
      <c r="ACC7" s="29"/>
      <c r="ACD7" s="29"/>
      <c r="ACE7" s="29"/>
      <c r="ACF7" s="29"/>
      <c r="ACG7" s="29"/>
      <c r="ACH7" s="29"/>
      <c r="ACI7" s="29"/>
      <c r="ACJ7" s="29"/>
      <c r="ACK7" s="29"/>
      <c r="ACL7" s="29"/>
      <c r="ACM7" s="29"/>
      <c r="ACN7" s="29"/>
      <c r="ACO7" s="29"/>
      <c r="ACP7" s="29"/>
      <c r="ACQ7" s="29"/>
      <c r="ACR7" s="29"/>
      <c r="ACS7" s="29"/>
      <c r="ACT7" s="29"/>
      <c r="ACU7" s="29"/>
      <c r="ACV7" s="29"/>
      <c r="ACW7" s="29"/>
      <c r="ACX7" s="29"/>
      <c r="ACY7" s="29"/>
      <c r="ACZ7" s="29"/>
      <c r="ADA7" s="29"/>
      <c r="ADB7" s="29"/>
      <c r="ADC7" s="29"/>
      <c r="ADD7" s="29"/>
      <c r="ADE7" s="29"/>
      <c r="ADF7" s="29"/>
      <c r="ADG7" s="29"/>
      <c r="ADH7" s="29"/>
      <c r="ADI7" s="29"/>
      <c r="ADJ7" s="29"/>
      <c r="ADK7" s="29"/>
      <c r="ADL7" s="29"/>
      <c r="ADM7" s="29"/>
      <c r="ADN7" s="29"/>
      <c r="ADO7" s="29"/>
      <c r="ADP7" s="29"/>
      <c r="ADQ7" s="29"/>
      <c r="ADR7" s="29"/>
      <c r="ADS7" s="29"/>
      <c r="ADT7" s="29"/>
      <c r="ADU7" s="29"/>
      <c r="ADV7" s="29"/>
      <c r="ADW7" s="29"/>
      <c r="ADX7" s="29"/>
      <c r="ADY7" s="29"/>
      <c r="ADZ7" s="29"/>
      <c r="AEA7" s="29"/>
      <c r="AEB7" s="29"/>
      <c r="AEC7" s="29"/>
      <c r="AED7" s="29"/>
      <c r="AEE7" s="29"/>
      <c r="AEF7" s="29"/>
      <c r="AEG7" s="29"/>
      <c r="AEH7" s="29"/>
      <c r="AEI7" s="29"/>
      <c r="AEJ7" s="29"/>
      <c r="AEK7" s="29"/>
      <c r="AEL7" s="29"/>
      <c r="AEM7" s="29"/>
      <c r="AEN7" s="29"/>
      <c r="AEO7" s="29"/>
      <c r="AEP7" s="29"/>
      <c r="AEQ7" s="29"/>
      <c r="AER7" s="29"/>
      <c r="AES7" s="29"/>
      <c r="AET7" s="29"/>
      <c r="AEU7" s="29"/>
      <c r="AEV7" s="29"/>
      <c r="AEW7" s="29"/>
      <c r="AEX7" s="29"/>
      <c r="AEY7" s="29"/>
      <c r="AEZ7" s="29"/>
      <c r="AFA7" s="29"/>
      <c r="AFB7" s="29"/>
      <c r="AFC7" s="29"/>
      <c r="AFD7" s="29"/>
      <c r="AFE7" s="29"/>
      <c r="AFF7" s="29"/>
      <c r="AFG7" s="29"/>
      <c r="AFH7" s="29"/>
      <c r="AFI7" s="29"/>
      <c r="AFJ7" s="29"/>
      <c r="AFK7" s="29"/>
      <c r="AFL7" s="29"/>
      <c r="AFM7" s="29"/>
      <c r="AFN7" s="29"/>
      <c r="AFO7" s="29"/>
      <c r="AFP7" s="29"/>
      <c r="AFQ7" s="29"/>
      <c r="AFR7" s="29"/>
      <c r="AFS7" s="29"/>
      <c r="AFT7" s="29"/>
      <c r="AFU7" s="29"/>
      <c r="AFV7" s="29"/>
      <c r="AFW7" s="29"/>
      <c r="AFX7" s="29"/>
      <c r="AFY7" s="29"/>
      <c r="AFZ7" s="29"/>
      <c r="AGA7" s="29"/>
      <c r="AGB7" s="29"/>
      <c r="AGC7" s="29"/>
      <c r="AGD7" s="29"/>
      <c r="AGE7" s="29"/>
      <c r="AGF7" s="29"/>
      <c r="AGG7" s="29"/>
      <c r="AGH7" s="29"/>
      <c r="AGI7" s="29"/>
      <c r="AGJ7" s="29"/>
      <c r="AGK7" s="29"/>
      <c r="AGL7" s="29"/>
      <c r="AGM7" s="29"/>
      <c r="AGN7" s="29"/>
      <c r="AGO7" s="29"/>
      <c r="AGP7" s="29"/>
      <c r="AGQ7" s="29"/>
      <c r="AGR7" s="29"/>
      <c r="AGS7" s="29"/>
      <c r="AGT7" s="29"/>
      <c r="AGU7" s="29"/>
      <c r="AGV7" s="29"/>
      <c r="AGW7" s="29"/>
      <c r="AGX7" s="29"/>
      <c r="AGY7" s="29"/>
      <c r="AGZ7" s="29"/>
      <c r="AHA7" s="29"/>
      <c r="AHB7" s="29"/>
      <c r="AHC7" s="29"/>
      <c r="AHD7" s="29"/>
      <c r="AHE7" s="29"/>
      <c r="AHF7" s="29"/>
      <c r="AHG7" s="29"/>
      <c r="AHH7" s="29"/>
      <c r="AHI7" s="29"/>
      <c r="AHJ7" s="29"/>
      <c r="AHK7" s="29"/>
      <c r="AHL7" s="29"/>
      <c r="AHM7" s="29"/>
      <c r="AHN7" s="29"/>
      <c r="AHO7" s="29"/>
      <c r="AHP7" s="29"/>
      <c r="AHQ7" s="29"/>
      <c r="AHR7" s="29"/>
      <c r="AHS7" s="29"/>
      <c r="AHT7" s="29"/>
      <c r="AHU7" s="29"/>
      <c r="AHV7" s="29"/>
      <c r="AHW7" s="29"/>
      <c r="AHX7" s="29"/>
      <c r="AHY7" s="29"/>
      <c r="AHZ7" s="29"/>
      <c r="AIA7" s="29"/>
      <c r="AIB7" s="29"/>
      <c r="AIC7" s="29"/>
      <c r="AID7" s="29"/>
      <c r="AIE7" s="29"/>
      <c r="AIF7" s="29"/>
      <c r="AIG7" s="29"/>
      <c r="AIH7" s="29"/>
      <c r="AII7" s="29"/>
      <c r="AIJ7" s="29"/>
      <c r="AIK7" s="29"/>
      <c r="AIL7" s="29"/>
      <c r="AIM7" s="29"/>
      <c r="AIN7" s="29"/>
      <c r="AIO7" s="29"/>
      <c r="AIP7" s="29"/>
      <c r="AIQ7" s="29"/>
      <c r="AIR7" s="29"/>
      <c r="AIS7" s="29"/>
      <c r="AIT7" s="29"/>
      <c r="AIU7" s="29"/>
      <c r="AIV7" s="29"/>
      <c r="AIW7" s="29"/>
      <c r="AIX7" s="29"/>
      <c r="AIY7" s="29"/>
      <c r="AIZ7" s="29"/>
      <c r="AJA7" s="29"/>
      <c r="AJB7" s="29"/>
      <c r="AJC7" s="29"/>
      <c r="AJD7" s="29"/>
      <c r="AJE7" s="29"/>
      <c r="AJF7" s="29"/>
      <c r="AJG7" s="29"/>
      <c r="AJH7" s="29"/>
      <c r="AJI7" s="29"/>
      <c r="AJJ7" s="29"/>
      <c r="AJK7" s="29"/>
      <c r="AJL7" s="29"/>
      <c r="AJM7" s="29"/>
      <c r="AJN7" s="29"/>
      <c r="AJO7" s="29"/>
      <c r="AJP7" s="29"/>
      <c r="AJQ7" s="29"/>
      <c r="AJR7" s="29"/>
      <c r="AJS7" s="29"/>
      <c r="AJT7" s="29"/>
      <c r="AJU7" s="29"/>
      <c r="AJV7" s="29"/>
      <c r="AJW7" s="29"/>
      <c r="AJX7" s="29"/>
      <c r="AJY7" s="29"/>
      <c r="AJZ7" s="29"/>
      <c r="AKA7" s="29"/>
      <c r="AKB7" s="29"/>
      <c r="AKC7" s="29"/>
      <c r="AKD7" s="29"/>
      <c r="AKE7" s="29"/>
      <c r="AKF7" s="29"/>
      <c r="AKG7" s="29"/>
      <c r="AKH7" s="29"/>
      <c r="AKI7" s="29"/>
      <c r="AKJ7" s="29"/>
      <c r="AKK7" s="29"/>
      <c r="AKL7" s="29"/>
      <c r="AKM7" s="29"/>
      <c r="AKN7" s="29"/>
      <c r="AKO7" s="29"/>
      <c r="AKP7" s="29"/>
      <c r="AKQ7" s="29"/>
      <c r="AKR7" s="29"/>
      <c r="AKS7" s="29"/>
      <c r="AKT7" s="29"/>
      <c r="AKU7" s="29"/>
      <c r="AKV7" s="29"/>
      <c r="AKW7" s="29"/>
      <c r="AKX7" s="29"/>
      <c r="AKY7" s="29"/>
      <c r="AKZ7" s="29"/>
      <c r="ALA7" s="29"/>
      <c r="ALB7" s="29"/>
      <c r="ALC7" s="29"/>
      <c r="ALD7" s="29"/>
      <c r="ALE7" s="29"/>
      <c r="ALF7" s="29"/>
      <c r="ALG7" s="29"/>
      <c r="ALH7" s="29"/>
      <c r="ALI7" s="29"/>
      <c r="ALJ7" s="29"/>
      <c r="ALK7" s="29"/>
      <c r="ALL7" s="29"/>
      <c r="ALM7" s="29"/>
      <c r="ALN7" s="29"/>
      <c r="ALO7" s="29"/>
      <c r="ALP7" s="29"/>
      <c r="ALQ7" s="29"/>
      <c r="ALR7" s="29"/>
      <c r="ALS7" s="29"/>
      <c r="ALT7" s="29"/>
      <c r="ALU7" s="29"/>
      <c r="ALV7" s="29"/>
      <c r="ALW7" s="29"/>
      <c r="ALX7" s="29"/>
      <c r="ALY7" s="29"/>
      <c r="ALZ7" s="29"/>
      <c r="AMA7" s="29"/>
      <c r="AMB7" s="29"/>
      <c r="AMC7" s="29"/>
      <c r="AMD7" s="29"/>
      <c r="AME7" s="29"/>
      <c r="AMF7" s="29"/>
    </row>
    <row r="8" spans="1:1024" s="15" customFormat="1" ht="15" x14ac:dyDescent="0.25">
      <c r="A8" s="10">
        <v>206</v>
      </c>
      <c r="B8" s="10" t="s">
        <v>95</v>
      </c>
      <c r="C8" s="10" t="s">
        <v>96</v>
      </c>
      <c r="D8" s="10" t="s">
        <v>55</v>
      </c>
      <c r="E8" s="10" t="s">
        <v>56</v>
      </c>
      <c r="G8" s="16">
        <v>0.6</v>
      </c>
      <c r="H8" s="69">
        <v>3</v>
      </c>
      <c r="J8" s="22" t="s">
        <v>3</v>
      </c>
      <c r="K8" s="69">
        <v>3</v>
      </c>
      <c r="M8" s="159">
        <v>16</v>
      </c>
      <c r="N8" s="159">
        <v>19</v>
      </c>
      <c r="O8" s="92">
        <f t="shared" si="0"/>
        <v>0.84210526315789469</v>
      </c>
      <c r="P8" s="98">
        <v>2</v>
      </c>
      <c r="R8" s="165">
        <v>15</v>
      </c>
      <c r="S8" s="165">
        <v>16</v>
      </c>
      <c r="T8" s="40">
        <f t="shared" si="1"/>
        <v>0.9375</v>
      </c>
      <c r="U8" s="69">
        <f t="shared" si="2"/>
        <v>2</v>
      </c>
      <c r="W8" s="22" t="s">
        <v>3</v>
      </c>
      <c r="X8" s="69">
        <v>1</v>
      </c>
      <c r="Z8" s="130">
        <v>62225.522328683466</v>
      </c>
      <c r="AA8" s="130">
        <v>382947.59867109655</v>
      </c>
      <c r="AB8" s="92">
        <f t="shared" si="3"/>
        <v>0.16249095840950109</v>
      </c>
      <c r="AC8" s="69">
        <f t="shared" si="4"/>
        <v>3</v>
      </c>
      <c r="AE8" s="104">
        <v>163800</v>
      </c>
      <c r="AF8" s="69">
        <v>0</v>
      </c>
      <c r="AH8" s="104">
        <v>266</v>
      </c>
      <c r="AI8" s="69">
        <v>3</v>
      </c>
      <c r="AK8" s="104">
        <v>160028</v>
      </c>
      <c r="AL8" s="104">
        <v>160134</v>
      </c>
      <c r="AM8" s="40">
        <f t="shared" si="5"/>
        <v>0.99933805437945722</v>
      </c>
      <c r="AN8" s="69">
        <f t="shared" si="6"/>
        <v>0</v>
      </c>
      <c r="AP8" s="141">
        <v>-3.3333333333333326E-2</v>
      </c>
      <c r="AQ8" s="69">
        <v>1</v>
      </c>
      <c r="AS8" s="263"/>
      <c r="AT8" s="69">
        <v>0</v>
      </c>
      <c r="AV8" s="228">
        <f t="shared" si="7"/>
        <v>18</v>
      </c>
    </row>
    <row r="9" spans="1:1024" s="15" customFormat="1" ht="15" x14ac:dyDescent="0.25">
      <c r="A9" s="10">
        <v>206</v>
      </c>
      <c r="B9" s="10" t="s">
        <v>147</v>
      </c>
      <c r="C9" s="10" t="s">
        <v>57</v>
      </c>
      <c r="D9" s="10" t="s">
        <v>55</v>
      </c>
      <c r="E9" s="10" t="s">
        <v>56</v>
      </c>
      <c r="G9" s="16">
        <v>1</v>
      </c>
      <c r="H9" s="69">
        <v>3</v>
      </c>
      <c r="J9" s="62" t="s">
        <v>58</v>
      </c>
      <c r="K9" s="73">
        <v>3</v>
      </c>
      <c r="M9" s="22">
        <v>7</v>
      </c>
      <c r="N9" s="22">
        <v>8</v>
      </c>
      <c r="O9" s="171">
        <f t="shared" si="0"/>
        <v>0.875</v>
      </c>
      <c r="P9" s="85">
        <v>2</v>
      </c>
      <c r="R9" s="165">
        <v>5</v>
      </c>
      <c r="S9" s="165">
        <v>7</v>
      </c>
      <c r="T9" s="40">
        <f t="shared" si="1"/>
        <v>0.7142857142857143</v>
      </c>
      <c r="U9" s="69">
        <f t="shared" si="2"/>
        <v>2</v>
      </c>
      <c r="W9" s="22" t="s">
        <v>4</v>
      </c>
      <c r="X9" s="69">
        <v>0</v>
      </c>
      <c r="Z9" s="130">
        <v>41669.708235994913</v>
      </c>
      <c r="AA9" s="130">
        <v>339624.97176393395</v>
      </c>
      <c r="AB9" s="172">
        <f t="shared" si="3"/>
        <v>0.12269329908095991</v>
      </c>
      <c r="AC9" s="69">
        <f t="shared" si="4"/>
        <v>3</v>
      </c>
      <c r="AE9" s="104">
        <v>113837</v>
      </c>
      <c r="AF9" s="69">
        <v>0</v>
      </c>
      <c r="AH9" s="104">
        <v>194</v>
      </c>
      <c r="AI9" s="69">
        <v>2</v>
      </c>
      <c r="AK9" s="104">
        <v>2418</v>
      </c>
      <c r="AL9" s="104">
        <v>88400</v>
      </c>
      <c r="AM9" s="171">
        <f t="shared" si="5"/>
        <v>2.7352941176470587E-2</v>
      </c>
      <c r="AN9" s="69">
        <f t="shared" si="6"/>
        <v>3</v>
      </c>
      <c r="AP9" s="141">
        <v>1.9444444444444375E-2</v>
      </c>
      <c r="AQ9" s="69">
        <v>0</v>
      </c>
      <c r="AS9" s="263" t="s">
        <v>153</v>
      </c>
      <c r="AT9" s="69">
        <v>-1</v>
      </c>
      <c r="AV9" s="228">
        <f t="shared" si="7"/>
        <v>17</v>
      </c>
    </row>
    <row r="10" spans="1:1024" s="15" customFormat="1" ht="15" x14ac:dyDescent="0.25">
      <c r="A10" s="10">
        <v>206</v>
      </c>
      <c r="B10" s="186" t="s">
        <v>59</v>
      </c>
      <c r="C10" s="10" t="s">
        <v>60</v>
      </c>
      <c r="D10" s="10" t="s">
        <v>55</v>
      </c>
      <c r="E10" s="10" t="s">
        <v>56</v>
      </c>
      <c r="G10" s="16">
        <v>1</v>
      </c>
      <c r="H10" s="69">
        <v>3</v>
      </c>
      <c r="J10" s="62" t="s">
        <v>3</v>
      </c>
      <c r="K10" s="73">
        <v>3</v>
      </c>
      <c r="M10" s="159">
        <v>28</v>
      </c>
      <c r="N10" s="159">
        <v>30</v>
      </c>
      <c r="O10" s="92">
        <f t="shared" si="0"/>
        <v>0.93333333333333335</v>
      </c>
      <c r="P10" s="98">
        <v>2</v>
      </c>
      <c r="R10" s="165">
        <v>17</v>
      </c>
      <c r="S10" s="165">
        <v>28</v>
      </c>
      <c r="T10" s="40">
        <f t="shared" si="1"/>
        <v>0.6071428571428571</v>
      </c>
      <c r="U10" s="69">
        <f t="shared" si="2"/>
        <v>2</v>
      </c>
      <c r="W10" s="22" t="s">
        <v>4</v>
      </c>
      <c r="X10" s="69">
        <v>0</v>
      </c>
      <c r="Z10" s="130">
        <v>89766.140321412706</v>
      </c>
      <c r="AA10" s="130">
        <v>365565.93067850679</v>
      </c>
      <c r="AB10" s="172">
        <f t="shared" si="3"/>
        <v>0.24555390091960352</v>
      </c>
      <c r="AC10" s="69">
        <f t="shared" si="4"/>
        <v>3</v>
      </c>
      <c r="AE10" s="104">
        <v>122246</v>
      </c>
      <c r="AF10" s="69">
        <v>0</v>
      </c>
      <c r="AH10" s="104">
        <v>276</v>
      </c>
      <c r="AI10" s="69">
        <v>3</v>
      </c>
      <c r="AK10" s="104">
        <v>117975</v>
      </c>
      <c r="AL10" s="104">
        <v>119427</v>
      </c>
      <c r="AM10" s="171">
        <f t="shared" si="5"/>
        <v>0.9878419452887538</v>
      </c>
      <c r="AN10" s="69">
        <f t="shared" si="6"/>
        <v>0</v>
      </c>
      <c r="AP10" s="141">
        <v>-3.6011080332409962E-2</v>
      </c>
      <c r="AQ10" s="69">
        <v>1</v>
      </c>
      <c r="AS10" s="263"/>
      <c r="AT10" s="69">
        <v>0</v>
      </c>
      <c r="AV10" s="228">
        <f t="shared" si="7"/>
        <v>17</v>
      </c>
    </row>
    <row r="11" spans="1:1024" s="19" customFormat="1" ht="15" x14ac:dyDescent="0.25">
      <c r="A11" s="57">
        <v>206</v>
      </c>
      <c r="B11" s="275" t="s">
        <v>63</v>
      </c>
      <c r="C11" s="57" t="s">
        <v>64</v>
      </c>
      <c r="D11" s="57" t="s">
        <v>55</v>
      </c>
      <c r="E11" s="57" t="s">
        <v>56</v>
      </c>
      <c r="F11" s="15"/>
      <c r="G11" s="277">
        <v>1</v>
      </c>
      <c r="H11" s="73">
        <v>3</v>
      </c>
      <c r="I11" s="15"/>
      <c r="J11" s="62" t="s">
        <v>58</v>
      </c>
      <c r="K11" s="73">
        <v>3</v>
      </c>
      <c r="L11" s="15"/>
      <c r="M11" s="278">
        <v>11</v>
      </c>
      <c r="N11" s="278">
        <v>12</v>
      </c>
      <c r="O11" s="279">
        <f t="shared" si="0"/>
        <v>0.91666666666666663</v>
      </c>
      <c r="P11" s="100">
        <v>2</v>
      </c>
      <c r="Q11" s="15"/>
      <c r="R11" s="281">
        <v>6</v>
      </c>
      <c r="S11" s="281">
        <v>11</v>
      </c>
      <c r="T11" s="282">
        <f t="shared" si="1"/>
        <v>0.54545454545454541</v>
      </c>
      <c r="U11" s="73">
        <f t="shared" si="2"/>
        <v>2</v>
      </c>
      <c r="V11" s="15"/>
      <c r="W11" s="62" t="s">
        <v>58</v>
      </c>
      <c r="X11" s="73">
        <v>1</v>
      </c>
      <c r="Y11" s="15"/>
      <c r="Z11" s="130">
        <v>27084.831887324341</v>
      </c>
      <c r="AA11" s="130">
        <v>227538.55811274689</v>
      </c>
      <c r="AB11" s="284">
        <f t="shared" si="3"/>
        <v>0.11903403147128859</v>
      </c>
      <c r="AC11" s="73">
        <f t="shared" si="4"/>
        <v>3</v>
      </c>
      <c r="AD11" s="15"/>
      <c r="AE11" s="104">
        <v>94308</v>
      </c>
      <c r="AF11" s="73">
        <v>0</v>
      </c>
      <c r="AG11" s="59"/>
      <c r="AH11" s="115">
        <v>267</v>
      </c>
      <c r="AI11" s="73">
        <v>3</v>
      </c>
      <c r="AJ11" s="59"/>
      <c r="AK11" s="115">
        <v>88454</v>
      </c>
      <c r="AL11" s="115">
        <v>88517</v>
      </c>
      <c r="AM11" s="286">
        <f t="shared" si="5"/>
        <v>0.99928827230927397</v>
      </c>
      <c r="AN11" s="73">
        <f t="shared" si="6"/>
        <v>0</v>
      </c>
      <c r="AO11" s="59"/>
      <c r="AP11" s="288">
        <v>5.3672316384180796E-2</v>
      </c>
      <c r="AQ11" s="73">
        <v>0</v>
      </c>
      <c r="AR11" s="59"/>
      <c r="AS11" s="290"/>
      <c r="AT11" s="291">
        <v>0</v>
      </c>
      <c r="AU11" s="15"/>
      <c r="AV11" s="228">
        <f t="shared" si="7"/>
        <v>17</v>
      </c>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c r="IW11" s="15"/>
      <c r="IX11" s="15"/>
      <c r="IY11" s="15"/>
      <c r="IZ11" s="15"/>
      <c r="JA11" s="15"/>
      <c r="JB11" s="15"/>
      <c r="JC11" s="15"/>
      <c r="JD11" s="15"/>
      <c r="JE11" s="15"/>
      <c r="JF11" s="15"/>
      <c r="JG11" s="15"/>
      <c r="JH11" s="15"/>
      <c r="JI11" s="15"/>
      <c r="JJ11" s="15"/>
      <c r="JK11" s="15"/>
      <c r="JL11" s="15"/>
      <c r="JM11" s="15"/>
      <c r="JN11" s="15"/>
      <c r="JO11" s="15"/>
      <c r="JP11" s="15"/>
      <c r="JQ11" s="15"/>
      <c r="JR11" s="15"/>
      <c r="JS11" s="15"/>
      <c r="JT11" s="15"/>
      <c r="JU11" s="15"/>
      <c r="JV11" s="15"/>
      <c r="JW11" s="15"/>
      <c r="JX11" s="15"/>
      <c r="JY11" s="15"/>
      <c r="JZ11" s="15"/>
      <c r="KA11" s="15"/>
      <c r="KB11" s="15"/>
      <c r="KC11" s="15"/>
      <c r="KD11" s="15"/>
      <c r="KE11" s="15"/>
      <c r="KF11" s="15"/>
      <c r="KG11" s="15"/>
      <c r="KH11" s="15"/>
      <c r="KI11" s="15"/>
      <c r="KJ11" s="15"/>
      <c r="KK11" s="15"/>
      <c r="KL11" s="15"/>
      <c r="KM11" s="15"/>
      <c r="KN11" s="15"/>
      <c r="KO11" s="15"/>
      <c r="KP11" s="15"/>
      <c r="KQ11" s="15"/>
      <c r="KR11" s="15"/>
      <c r="KS11" s="15"/>
      <c r="KT11" s="15"/>
      <c r="KU11" s="15"/>
      <c r="KV11" s="15"/>
      <c r="KW11" s="15"/>
      <c r="KX11" s="15"/>
      <c r="KY11" s="15"/>
      <c r="KZ11" s="15"/>
      <c r="LA11" s="15"/>
      <c r="LB11" s="15"/>
      <c r="LC11" s="15"/>
      <c r="LD11" s="15"/>
      <c r="LE11" s="15"/>
      <c r="LF11" s="15"/>
      <c r="LG11" s="15"/>
      <c r="LH11" s="15"/>
      <c r="LI11" s="15"/>
      <c r="LJ11" s="15"/>
      <c r="LK11" s="15"/>
      <c r="LL11" s="15"/>
      <c r="LM11" s="15"/>
      <c r="LN11" s="15"/>
      <c r="LO11" s="15"/>
      <c r="LP11" s="15"/>
      <c r="LQ11" s="15"/>
      <c r="LR11" s="15"/>
      <c r="LS11" s="15"/>
      <c r="LT11" s="15"/>
      <c r="LU11" s="15"/>
      <c r="LV11" s="15"/>
      <c r="LW11" s="15"/>
      <c r="LX11" s="15"/>
      <c r="LY11" s="15"/>
      <c r="LZ11" s="15"/>
      <c r="MA11" s="15"/>
      <c r="MB11" s="15"/>
      <c r="MC11" s="15"/>
      <c r="MD11" s="15"/>
      <c r="ME11" s="15"/>
      <c r="MF11" s="15"/>
      <c r="MG11" s="15"/>
      <c r="MH11" s="15"/>
      <c r="MI11" s="15"/>
      <c r="MJ11" s="15"/>
      <c r="MK11" s="15"/>
      <c r="ML11" s="15"/>
      <c r="MM11" s="15"/>
      <c r="MN11" s="15"/>
      <c r="MO11" s="15"/>
      <c r="MP11" s="15"/>
      <c r="MQ11" s="15"/>
      <c r="MR11" s="15"/>
      <c r="MS11" s="15"/>
      <c r="MT11" s="15"/>
      <c r="MU11" s="15"/>
      <c r="MV11" s="15"/>
      <c r="MW11" s="15"/>
      <c r="MX11" s="15"/>
      <c r="MY11" s="15"/>
      <c r="MZ11" s="15"/>
      <c r="NA11" s="15"/>
      <c r="NB11" s="15"/>
      <c r="NC11" s="15"/>
      <c r="ND11" s="15"/>
      <c r="NE11" s="15"/>
      <c r="NF11" s="15"/>
      <c r="NG11" s="15"/>
      <c r="NH11" s="15"/>
      <c r="NI11" s="15"/>
      <c r="NJ11" s="15"/>
      <c r="NK11" s="15"/>
      <c r="NL11" s="15"/>
      <c r="NM11" s="15"/>
      <c r="NN11" s="15"/>
      <c r="NO11" s="15"/>
      <c r="NP11" s="15"/>
      <c r="NQ11" s="15"/>
      <c r="NR11" s="15"/>
      <c r="NS11" s="15"/>
      <c r="NT11" s="15"/>
      <c r="NU11" s="15"/>
      <c r="NV11" s="15"/>
      <c r="NW11" s="15"/>
      <c r="NX11" s="15"/>
      <c r="NY11" s="15"/>
      <c r="NZ11" s="15"/>
      <c r="OA11" s="15"/>
      <c r="OB11" s="15"/>
      <c r="OC11" s="15"/>
      <c r="OD11" s="15"/>
      <c r="OE11" s="15"/>
      <c r="OF11" s="15"/>
      <c r="OG11" s="15"/>
      <c r="OH11" s="15"/>
      <c r="OI11" s="15"/>
      <c r="OJ11" s="15"/>
      <c r="OK11" s="15"/>
      <c r="OL11" s="15"/>
      <c r="OM11" s="15"/>
      <c r="ON11" s="15"/>
      <c r="OO11" s="15"/>
      <c r="OP11" s="15"/>
      <c r="OQ11" s="15"/>
      <c r="OR11" s="15"/>
      <c r="OS11" s="15"/>
      <c r="OT11" s="15"/>
      <c r="OU11" s="15"/>
      <c r="OV11" s="15"/>
      <c r="OW11" s="15"/>
      <c r="OX11" s="15"/>
      <c r="OY11" s="15"/>
      <c r="OZ11" s="15"/>
      <c r="PA11" s="15"/>
      <c r="PB11" s="15"/>
      <c r="PC11" s="15"/>
      <c r="PD11" s="15"/>
      <c r="PE11" s="15"/>
      <c r="PF11" s="15"/>
      <c r="PG11" s="15"/>
      <c r="PH11" s="15"/>
      <c r="PI11" s="15"/>
      <c r="PJ11" s="15"/>
      <c r="PK11" s="15"/>
      <c r="PL11" s="15"/>
      <c r="PM11" s="15"/>
      <c r="PN11" s="15"/>
      <c r="PO11" s="15"/>
      <c r="PP11" s="15"/>
      <c r="PQ11" s="15"/>
      <c r="PR11" s="15"/>
      <c r="PS11" s="15"/>
      <c r="PT11" s="15"/>
      <c r="PU11" s="15"/>
      <c r="PV11" s="15"/>
      <c r="PW11" s="15"/>
      <c r="PX11" s="15"/>
      <c r="PY11" s="15"/>
      <c r="PZ11" s="15"/>
      <c r="QA11" s="15"/>
      <c r="QB11" s="15"/>
      <c r="QC11" s="15"/>
      <c r="QD11" s="15"/>
      <c r="QE11" s="15"/>
      <c r="QF11" s="15"/>
      <c r="QG11" s="15"/>
      <c r="QH11" s="15"/>
      <c r="QI11" s="15"/>
      <c r="QJ11" s="15"/>
      <c r="QK11" s="15"/>
      <c r="QL11" s="15"/>
      <c r="QM11" s="15"/>
      <c r="QN11" s="15"/>
      <c r="QO11" s="15"/>
      <c r="QP11" s="15"/>
      <c r="QQ11" s="15"/>
      <c r="QR11" s="15"/>
      <c r="QS11" s="15"/>
      <c r="QT11" s="15"/>
      <c r="QU11" s="15"/>
      <c r="QV11" s="15"/>
      <c r="QW11" s="15"/>
      <c r="QX11" s="15"/>
      <c r="QY11" s="15"/>
      <c r="QZ11" s="15"/>
      <c r="RA11" s="15"/>
      <c r="RB11" s="15"/>
      <c r="RC11" s="15"/>
      <c r="RD11" s="15"/>
      <c r="RE11" s="15"/>
      <c r="RF11" s="15"/>
      <c r="RG11" s="15"/>
      <c r="RH11" s="15"/>
      <c r="RI11" s="15"/>
      <c r="RJ11" s="15"/>
      <c r="RK11" s="15"/>
      <c r="RL11" s="15"/>
      <c r="RM11" s="15"/>
      <c r="RN11" s="15"/>
      <c r="RO11" s="15"/>
      <c r="RP11" s="15"/>
      <c r="RQ11" s="15"/>
      <c r="RR11" s="15"/>
      <c r="RS11" s="15"/>
      <c r="RT11" s="15"/>
      <c r="RU11" s="15"/>
      <c r="RV11" s="15"/>
      <c r="RW11" s="15"/>
      <c r="RX11" s="15"/>
      <c r="RY11" s="15"/>
      <c r="RZ11" s="15"/>
      <c r="SA11" s="15"/>
      <c r="SB11" s="15"/>
      <c r="SC11" s="15"/>
      <c r="SD11" s="15"/>
      <c r="SE11" s="15"/>
      <c r="SF11" s="15"/>
      <c r="SG11" s="15"/>
      <c r="SH11" s="15"/>
      <c r="SI11" s="15"/>
      <c r="SJ11" s="15"/>
      <c r="SK11" s="15"/>
      <c r="SL11" s="15"/>
      <c r="SM11" s="15"/>
      <c r="SN11" s="15"/>
      <c r="SO11" s="15"/>
      <c r="SP11" s="15"/>
      <c r="SQ11" s="15"/>
      <c r="SR11" s="15"/>
      <c r="SS11" s="15"/>
      <c r="ST11" s="15"/>
      <c r="SU11" s="15"/>
      <c r="SV11" s="15"/>
      <c r="SW11" s="15"/>
      <c r="SX11" s="15"/>
      <c r="SY11" s="15"/>
      <c r="SZ11" s="15"/>
      <c r="TA11" s="15"/>
      <c r="TB11" s="15"/>
      <c r="TC11" s="15"/>
      <c r="TD11" s="15"/>
      <c r="TE11" s="15"/>
      <c r="TF11" s="15"/>
      <c r="TG11" s="15"/>
      <c r="TH11" s="15"/>
      <c r="TI11" s="15"/>
      <c r="TJ11" s="15"/>
      <c r="TK11" s="15"/>
      <c r="TL11" s="15"/>
      <c r="TM11" s="15"/>
      <c r="TN11" s="15"/>
      <c r="TO11" s="15"/>
      <c r="TP11" s="15"/>
      <c r="TQ11" s="15"/>
      <c r="TR11" s="15"/>
      <c r="TS11" s="15"/>
      <c r="TT11" s="15"/>
      <c r="TU11" s="15"/>
      <c r="TV11" s="15"/>
      <c r="TW11" s="15"/>
      <c r="TX11" s="15"/>
      <c r="TY11" s="15"/>
      <c r="TZ11" s="15"/>
      <c r="UA11" s="15"/>
      <c r="UB11" s="15"/>
      <c r="UC11" s="15"/>
      <c r="UD11" s="15"/>
      <c r="UE11" s="15"/>
      <c r="UF11" s="15"/>
      <c r="UG11" s="15"/>
      <c r="UH11" s="15"/>
      <c r="UI11" s="15"/>
      <c r="UJ11" s="15"/>
      <c r="UK11" s="15"/>
      <c r="UL11" s="15"/>
      <c r="UM11" s="15"/>
      <c r="UN11" s="15"/>
      <c r="UO11" s="15"/>
      <c r="UP11" s="15"/>
      <c r="UQ11" s="15"/>
      <c r="UR11" s="15"/>
      <c r="US11" s="15"/>
      <c r="UT11" s="15"/>
      <c r="UU11" s="15"/>
      <c r="UV11" s="15"/>
      <c r="UW11" s="15"/>
      <c r="UX11" s="15"/>
      <c r="UY11" s="15"/>
      <c r="UZ11" s="15"/>
      <c r="VA11" s="15"/>
      <c r="VB11" s="15"/>
      <c r="VC11" s="15"/>
      <c r="VD11" s="15"/>
      <c r="VE11" s="15"/>
      <c r="VF11" s="15"/>
      <c r="VG11" s="15"/>
      <c r="VH11" s="15"/>
      <c r="VI11" s="15"/>
      <c r="VJ11" s="15"/>
      <c r="VK11" s="15"/>
      <c r="VL11" s="15"/>
      <c r="VM11" s="15"/>
      <c r="VN11" s="15"/>
      <c r="VO11" s="15"/>
      <c r="VP11" s="15"/>
      <c r="VQ11" s="15"/>
      <c r="VR11" s="15"/>
      <c r="VS11" s="15"/>
      <c r="VT11" s="15"/>
      <c r="VU11" s="15"/>
      <c r="VV11" s="15"/>
      <c r="VW11" s="15"/>
      <c r="VX11" s="15"/>
      <c r="VY11" s="15"/>
      <c r="VZ11" s="15"/>
      <c r="WA11" s="15"/>
      <c r="WB11" s="15"/>
      <c r="WC11" s="15"/>
      <c r="WD11" s="15"/>
      <c r="WE11" s="15"/>
      <c r="WF11" s="15"/>
      <c r="WG11" s="15"/>
      <c r="WH11" s="15"/>
      <c r="WI11" s="15"/>
      <c r="WJ11" s="15"/>
      <c r="WK11" s="15"/>
      <c r="WL11" s="15"/>
      <c r="WM11" s="15"/>
      <c r="WN11" s="15"/>
      <c r="WO11" s="15"/>
      <c r="WP11" s="15"/>
      <c r="WQ11" s="15"/>
      <c r="WR11" s="15"/>
      <c r="WS11" s="15"/>
      <c r="WT11" s="15"/>
      <c r="WU11" s="15"/>
      <c r="WV11" s="15"/>
      <c r="WW11" s="15"/>
      <c r="WX11" s="15"/>
      <c r="WY11" s="15"/>
      <c r="WZ11" s="15"/>
      <c r="XA11" s="15"/>
      <c r="XB11" s="15"/>
      <c r="XC11" s="15"/>
      <c r="XD11" s="15"/>
      <c r="XE11" s="15"/>
      <c r="XF11" s="15"/>
      <c r="XG11" s="15"/>
      <c r="XH11" s="15"/>
      <c r="XI11" s="15"/>
      <c r="XJ11" s="15"/>
      <c r="XK11" s="15"/>
      <c r="XL11" s="15"/>
      <c r="XM11" s="15"/>
      <c r="XN11" s="15"/>
      <c r="XO11" s="15"/>
      <c r="XP11" s="15"/>
      <c r="XQ11" s="15"/>
      <c r="XR11" s="15"/>
      <c r="XS11" s="15"/>
      <c r="XT11" s="15"/>
      <c r="XU11" s="15"/>
      <c r="XV11" s="15"/>
      <c r="XW11" s="15"/>
      <c r="XX11" s="15"/>
      <c r="XY11" s="15"/>
      <c r="XZ11" s="15"/>
      <c r="YA11" s="15"/>
      <c r="YB11" s="15"/>
      <c r="YC11" s="15"/>
      <c r="YD11" s="15"/>
      <c r="YE11" s="15"/>
      <c r="YF11" s="15"/>
      <c r="YG11" s="15"/>
      <c r="YH11" s="15"/>
      <c r="YI11" s="15"/>
      <c r="YJ11" s="15"/>
      <c r="YK11" s="15"/>
      <c r="YL11" s="15"/>
      <c r="YM11" s="15"/>
      <c r="YN11" s="15"/>
      <c r="YO11" s="15"/>
      <c r="YP11" s="15"/>
      <c r="YQ11" s="15"/>
      <c r="YR11" s="15"/>
      <c r="YS11" s="15"/>
      <c r="YT11" s="15"/>
      <c r="YU11" s="15"/>
      <c r="YV11" s="15"/>
      <c r="YW11" s="15"/>
      <c r="YX11" s="15"/>
      <c r="YY11" s="15"/>
      <c r="YZ11" s="15"/>
      <c r="ZA11" s="15"/>
      <c r="ZB11" s="15"/>
      <c r="ZC11" s="15"/>
      <c r="ZD11" s="15"/>
      <c r="ZE11" s="15"/>
      <c r="ZF11" s="15"/>
      <c r="ZG11" s="15"/>
      <c r="ZH11" s="15"/>
      <c r="ZI11" s="15"/>
      <c r="ZJ11" s="15"/>
      <c r="ZK11" s="15"/>
      <c r="ZL11" s="15"/>
      <c r="ZM11" s="15"/>
      <c r="ZN11" s="15"/>
      <c r="ZO11" s="15"/>
      <c r="ZP11" s="15"/>
      <c r="ZQ11" s="15"/>
      <c r="ZR11" s="15"/>
      <c r="ZS11" s="15"/>
      <c r="ZT11" s="15"/>
      <c r="ZU11" s="15"/>
      <c r="ZV11" s="15"/>
      <c r="ZW11" s="15"/>
      <c r="ZX11" s="15"/>
      <c r="ZY11" s="15"/>
      <c r="ZZ11" s="15"/>
      <c r="AAA11" s="15"/>
      <c r="AAB11" s="15"/>
      <c r="AAC11" s="15"/>
      <c r="AAD11" s="15"/>
      <c r="AAE11" s="15"/>
      <c r="AAF11" s="15"/>
      <c r="AAG11" s="15"/>
      <c r="AAH11" s="15"/>
      <c r="AAI11" s="15"/>
      <c r="AAJ11" s="15"/>
      <c r="AAK11" s="15"/>
      <c r="AAL11" s="15"/>
      <c r="AAM11" s="15"/>
      <c r="AAN11" s="15"/>
      <c r="AAO11" s="15"/>
      <c r="AAP11" s="15"/>
      <c r="AAQ11" s="15"/>
      <c r="AAR11" s="15"/>
      <c r="AAS11" s="15"/>
      <c r="AAT11" s="15"/>
      <c r="AAU11" s="15"/>
      <c r="AAV11" s="15"/>
      <c r="AAW11" s="15"/>
      <c r="AAX11" s="15"/>
      <c r="AAY11" s="15"/>
      <c r="AAZ11" s="15"/>
      <c r="ABA11" s="15"/>
      <c r="ABB11" s="15"/>
      <c r="ABC11" s="15"/>
      <c r="ABD11" s="15"/>
      <c r="ABE11" s="15"/>
      <c r="ABF11" s="15"/>
      <c r="ABG11" s="15"/>
      <c r="ABH11" s="15"/>
      <c r="ABI11" s="15"/>
      <c r="ABJ11" s="15"/>
      <c r="ABK11" s="15"/>
      <c r="ABL11" s="15"/>
      <c r="ABM11" s="15"/>
      <c r="ABN11" s="15"/>
      <c r="ABO11" s="15"/>
      <c r="ABP11" s="15"/>
      <c r="ABQ11" s="15"/>
      <c r="ABR11" s="15"/>
      <c r="ABS11" s="15"/>
      <c r="ABT11" s="15"/>
      <c r="ABU11" s="15"/>
      <c r="ABV11" s="15"/>
      <c r="ABW11" s="15"/>
      <c r="ABX11" s="15"/>
      <c r="ABY11" s="15"/>
      <c r="ABZ11" s="15"/>
      <c r="ACA11" s="15"/>
      <c r="ACB11" s="15"/>
      <c r="ACC11" s="15"/>
      <c r="ACD11" s="15"/>
      <c r="ACE11" s="15"/>
      <c r="ACF11" s="15"/>
      <c r="ACG11" s="15"/>
      <c r="ACH11" s="15"/>
      <c r="ACI11" s="15"/>
      <c r="ACJ11" s="15"/>
      <c r="ACK11" s="15"/>
      <c r="ACL11" s="15"/>
      <c r="ACM11" s="15"/>
      <c r="ACN11" s="15"/>
      <c r="ACO11" s="15"/>
      <c r="ACP11" s="15"/>
      <c r="ACQ11" s="15"/>
      <c r="ACR11" s="15"/>
      <c r="ACS11" s="15"/>
      <c r="ACT11" s="15"/>
      <c r="ACU11" s="15"/>
      <c r="ACV11" s="15"/>
      <c r="ACW11" s="15"/>
      <c r="ACX11" s="15"/>
      <c r="ACY11" s="15"/>
      <c r="ACZ11" s="15"/>
      <c r="ADA11" s="15"/>
      <c r="ADB11" s="15"/>
      <c r="ADC11" s="15"/>
      <c r="ADD11" s="15"/>
      <c r="ADE11" s="15"/>
      <c r="ADF11" s="15"/>
      <c r="ADG11" s="15"/>
      <c r="ADH11" s="15"/>
      <c r="ADI11" s="15"/>
      <c r="ADJ11" s="15"/>
      <c r="ADK11" s="15"/>
      <c r="ADL11" s="15"/>
      <c r="ADM11" s="15"/>
      <c r="ADN11" s="15"/>
      <c r="ADO11" s="15"/>
      <c r="ADP11" s="15"/>
      <c r="ADQ11" s="15"/>
      <c r="ADR11" s="15"/>
      <c r="ADS11" s="15"/>
      <c r="ADT11" s="15"/>
      <c r="ADU11" s="15"/>
      <c r="ADV11" s="15"/>
      <c r="ADW11" s="15"/>
      <c r="ADX11" s="15"/>
      <c r="ADY11" s="15"/>
      <c r="ADZ11" s="15"/>
      <c r="AEA11" s="15"/>
      <c r="AEB11" s="15"/>
      <c r="AEC11" s="15"/>
      <c r="AED11" s="15"/>
      <c r="AEE11" s="15"/>
      <c r="AEF11" s="15"/>
      <c r="AEG11" s="15"/>
      <c r="AEH11" s="15"/>
      <c r="AEI11" s="15"/>
      <c r="AEJ11" s="15"/>
      <c r="AEK11" s="15"/>
      <c r="AEL11" s="15"/>
      <c r="AEM11" s="15"/>
      <c r="AEN11" s="15"/>
      <c r="AEO11" s="15"/>
      <c r="AEP11" s="15"/>
      <c r="AEQ11" s="15"/>
      <c r="AER11" s="15"/>
      <c r="AES11" s="15"/>
      <c r="AET11" s="15"/>
      <c r="AEU11" s="15"/>
      <c r="AEV11" s="15"/>
      <c r="AEW11" s="15"/>
      <c r="AEX11" s="15"/>
      <c r="AEY11" s="15"/>
      <c r="AEZ11" s="15"/>
      <c r="AFA11" s="15"/>
      <c r="AFB11" s="15"/>
      <c r="AFC11" s="15"/>
      <c r="AFD11" s="15"/>
      <c r="AFE11" s="15"/>
      <c r="AFF11" s="15"/>
      <c r="AFG11" s="15"/>
      <c r="AFH11" s="15"/>
      <c r="AFI11" s="15"/>
      <c r="AFJ11" s="15"/>
      <c r="AFK11" s="15"/>
      <c r="AFL11" s="15"/>
      <c r="AFM11" s="15"/>
      <c r="AFN11" s="15"/>
      <c r="AFO11" s="15"/>
      <c r="AFP11" s="15"/>
      <c r="AFQ11" s="15"/>
      <c r="AFR11" s="15"/>
      <c r="AFS11" s="15"/>
      <c r="AFT11" s="15"/>
      <c r="AFU11" s="15"/>
      <c r="AFV11" s="15"/>
      <c r="AFW11" s="15"/>
      <c r="AFX11" s="15"/>
      <c r="AFY11" s="15"/>
      <c r="AFZ11" s="15"/>
      <c r="AGA11" s="15"/>
      <c r="AGB11" s="15"/>
      <c r="AGC11" s="15"/>
      <c r="AGD11" s="15"/>
      <c r="AGE11" s="15"/>
      <c r="AGF11" s="15"/>
      <c r="AGG11" s="15"/>
      <c r="AGH11" s="15"/>
      <c r="AGI11" s="15"/>
      <c r="AGJ11" s="15"/>
      <c r="AGK11" s="15"/>
      <c r="AGL11" s="15"/>
      <c r="AGM11" s="15"/>
      <c r="AGN11" s="15"/>
      <c r="AGO11" s="15"/>
      <c r="AGP11" s="15"/>
      <c r="AGQ11" s="15"/>
      <c r="AGR11" s="15"/>
      <c r="AGS11" s="15"/>
      <c r="AGT11" s="15"/>
      <c r="AGU11" s="15"/>
      <c r="AGV11" s="15"/>
      <c r="AGW11" s="15"/>
      <c r="AGX11" s="15"/>
      <c r="AGY11" s="15"/>
      <c r="AGZ11" s="15"/>
      <c r="AHA11" s="15"/>
      <c r="AHB11" s="15"/>
      <c r="AHC11" s="15"/>
      <c r="AHD11" s="15"/>
      <c r="AHE11" s="15"/>
      <c r="AHF11" s="15"/>
      <c r="AHG11" s="15"/>
      <c r="AHH11" s="15"/>
      <c r="AHI11" s="15"/>
      <c r="AHJ11" s="15"/>
      <c r="AHK11" s="15"/>
      <c r="AHL11" s="15"/>
      <c r="AHM11" s="15"/>
      <c r="AHN11" s="15"/>
      <c r="AHO11" s="15"/>
      <c r="AHP11" s="15"/>
      <c r="AHQ11" s="15"/>
      <c r="AHR11" s="15"/>
      <c r="AHS11" s="15"/>
      <c r="AHT11" s="15"/>
      <c r="AHU11" s="15"/>
      <c r="AHV11" s="15"/>
      <c r="AHW11" s="15"/>
      <c r="AHX11" s="15"/>
      <c r="AHY11" s="15"/>
      <c r="AHZ11" s="15"/>
      <c r="AIA11" s="15"/>
      <c r="AIB11" s="15"/>
      <c r="AIC11" s="15"/>
      <c r="AID11" s="15"/>
      <c r="AIE11" s="15"/>
      <c r="AIF11" s="15"/>
      <c r="AIG11" s="15"/>
      <c r="AIH11" s="15"/>
      <c r="AII11" s="15"/>
      <c r="AIJ11" s="15"/>
      <c r="AIK11" s="15"/>
      <c r="AIL11" s="15"/>
      <c r="AIM11" s="15"/>
      <c r="AIN11" s="15"/>
      <c r="AIO11" s="15"/>
      <c r="AIP11" s="15"/>
      <c r="AIQ11" s="15"/>
      <c r="AIR11" s="15"/>
      <c r="AIS11" s="15"/>
      <c r="AIT11" s="15"/>
      <c r="AIU11" s="15"/>
      <c r="AIV11" s="15"/>
      <c r="AIW11" s="15"/>
      <c r="AIX11" s="15"/>
      <c r="AIY11" s="15"/>
      <c r="AIZ11" s="15"/>
      <c r="AJA11" s="15"/>
      <c r="AJB11" s="15"/>
      <c r="AJC11" s="15"/>
      <c r="AJD11" s="15"/>
      <c r="AJE11" s="15"/>
      <c r="AJF11" s="15"/>
      <c r="AJG11" s="15"/>
      <c r="AJH11" s="15"/>
      <c r="AJI11" s="15"/>
      <c r="AJJ11" s="15"/>
      <c r="AJK11" s="15"/>
      <c r="AJL11" s="15"/>
      <c r="AJM11" s="15"/>
      <c r="AJN11" s="15"/>
      <c r="AJO11" s="15"/>
      <c r="AJP11" s="15"/>
      <c r="AJQ11" s="15"/>
      <c r="AJR11" s="15"/>
      <c r="AJS11" s="15"/>
      <c r="AJT11" s="15"/>
      <c r="AJU11" s="15"/>
      <c r="AJV11" s="15"/>
      <c r="AJW11" s="15"/>
      <c r="AJX11" s="15"/>
      <c r="AJY11" s="15"/>
      <c r="AJZ11" s="15"/>
      <c r="AKA11" s="15"/>
      <c r="AKB11" s="15"/>
      <c r="AKC11" s="15"/>
      <c r="AKD11" s="15"/>
      <c r="AKE11" s="15"/>
      <c r="AKF11" s="15"/>
      <c r="AKG11" s="15"/>
      <c r="AKH11" s="15"/>
      <c r="AKI11" s="15"/>
      <c r="AKJ11" s="15"/>
      <c r="AKK11" s="15"/>
      <c r="AKL11" s="15"/>
      <c r="AKM11" s="15"/>
      <c r="AKN11" s="15"/>
      <c r="AKO11" s="15"/>
      <c r="AKP11" s="15"/>
      <c r="AKQ11" s="15"/>
      <c r="AKR11" s="15"/>
      <c r="AKS11" s="15"/>
      <c r="AKT11" s="15"/>
      <c r="AKU11" s="15"/>
      <c r="AKV11" s="15"/>
      <c r="AKW11" s="15"/>
      <c r="AKX11" s="15"/>
      <c r="AKY11" s="15"/>
      <c r="AKZ11" s="15"/>
      <c r="ALA11" s="15"/>
      <c r="ALB11" s="15"/>
      <c r="ALC11" s="15"/>
      <c r="ALD11" s="15"/>
      <c r="ALE11" s="15"/>
      <c r="ALF11" s="15"/>
      <c r="ALG11" s="15"/>
      <c r="ALH11" s="15"/>
      <c r="ALI11" s="15"/>
      <c r="ALJ11" s="15"/>
      <c r="ALK11" s="15"/>
      <c r="ALL11" s="15"/>
      <c r="ALM11" s="15"/>
      <c r="ALN11" s="15"/>
      <c r="ALO11" s="15"/>
      <c r="ALP11" s="15"/>
      <c r="ALQ11" s="15"/>
      <c r="ALR11" s="15"/>
      <c r="ALS11" s="15"/>
      <c r="ALT11" s="15"/>
      <c r="ALU11" s="15"/>
      <c r="ALV11" s="15"/>
      <c r="ALW11" s="15"/>
      <c r="ALX11" s="15"/>
      <c r="ALY11" s="15"/>
      <c r="ALZ11" s="15"/>
      <c r="AMA11" s="15"/>
      <c r="AMB11" s="15"/>
      <c r="AMC11" s="15"/>
      <c r="AMD11" s="15"/>
      <c r="AME11" s="15"/>
      <c r="AMF11" s="15"/>
      <c r="AMG11" s="15"/>
      <c r="AMH11" s="15"/>
      <c r="AMI11" s="15"/>
      <c r="AMJ11" s="15"/>
    </row>
    <row r="12" spans="1:1024" s="20" customFormat="1" ht="15" x14ac:dyDescent="0.25">
      <c r="A12" s="18">
        <v>206</v>
      </c>
      <c r="B12" s="18" t="s">
        <v>65</v>
      </c>
      <c r="C12" s="10" t="s">
        <v>67</v>
      </c>
      <c r="D12" s="18" t="s">
        <v>55</v>
      </c>
      <c r="E12" s="10" t="s">
        <v>56</v>
      </c>
      <c r="F12" s="15"/>
      <c r="G12" s="16">
        <v>1</v>
      </c>
      <c r="H12" s="69">
        <v>3</v>
      </c>
      <c r="I12" s="15"/>
      <c r="J12" s="22" t="s">
        <v>3</v>
      </c>
      <c r="K12" s="69">
        <v>3</v>
      </c>
      <c r="L12" s="15"/>
      <c r="M12" s="159">
        <v>10</v>
      </c>
      <c r="N12" s="159">
        <v>10</v>
      </c>
      <c r="O12" s="92">
        <f t="shared" si="0"/>
        <v>1</v>
      </c>
      <c r="P12" s="98">
        <v>2</v>
      </c>
      <c r="Q12" s="15"/>
      <c r="R12" s="165">
        <v>7</v>
      </c>
      <c r="S12" s="165">
        <v>10</v>
      </c>
      <c r="T12" s="40">
        <f t="shared" si="1"/>
        <v>0.7</v>
      </c>
      <c r="U12" s="69">
        <f t="shared" si="2"/>
        <v>2</v>
      </c>
      <c r="V12" s="15"/>
      <c r="W12" s="22" t="s">
        <v>3</v>
      </c>
      <c r="X12" s="69">
        <v>1</v>
      </c>
      <c r="Y12" s="15"/>
      <c r="Z12" s="132">
        <v>2049.7366757091659</v>
      </c>
      <c r="AA12" s="130">
        <v>139969.81732431226</v>
      </c>
      <c r="AB12" s="92">
        <f t="shared" si="3"/>
        <v>1.4644133391700396E-2</v>
      </c>
      <c r="AC12" s="69">
        <f t="shared" si="4"/>
        <v>0</v>
      </c>
      <c r="AD12" s="15"/>
      <c r="AE12" s="104">
        <v>53388</v>
      </c>
      <c r="AF12" s="69">
        <v>-1</v>
      </c>
      <c r="AG12" s="15"/>
      <c r="AH12" s="104">
        <v>264</v>
      </c>
      <c r="AI12" s="69">
        <v>3</v>
      </c>
      <c r="AJ12" s="15"/>
      <c r="AK12" s="106">
        <v>12872</v>
      </c>
      <c r="AL12" s="106">
        <v>49908</v>
      </c>
      <c r="AM12" s="40">
        <f t="shared" si="5"/>
        <v>0.25791456279554381</v>
      </c>
      <c r="AN12" s="69">
        <f t="shared" si="6"/>
        <v>1</v>
      </c>
      <c r="AO12" s="15"/>
      <c r="AP12" s="141">
        <v>-5.3672316384180796E-2</v>
      </c>
      <c r="AQ12" s="69">
        <v>2</v>
      </c>
      <c r="AR12" s="15"/>
      <c r="AS12" s="263"/>
      <c r="AT12" s="69">
        <v>0</v>
      </c>
      <c r="AU12" s="15"/>
      <c r="AV12" s="228">
        <f t="shared" si="7"/>
        <v>17</v>
      </c>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c r="II12" s="15"/>
      <c r="IJ12" s="15"/>
      <c r="IK12" s="15"/>
      <c r="IL12" s="15"/>
      <c r="IM12" s="15"/>
      <c r="IN12" s="15"/>
      <c r="IO12" s="15"/>
      <c r="IP12" s="15"/>
      <c r="IQ12" s="15"/>
      <c r="IR12" s="15"/>
      <c r="IS12" s="15"/>
      <c r="IT12" s="15"/>
      <c r="IU12" s="15"/>
      <c r="IV12" s="15"/>
      <c r="IW12" s="15"/>
      <c r="IX12" s="15"/>
      <c r="IY12" s="15"/>
      <c r="IZ12" s="15"/>
      <c r="JA12" s="15"/>
      <c r="JB12" s="15"/>
      <c r="JC12" s="15"/>
      <c r="JD12" s="15"/>
      <c r="JE12" s="15"/>
      <c r="JF12" s="15"/>
      <c r="JG12" s="15"/>
      <c r="JH12" s="15"/>
      <c r="JI12" s="15"/>
      <c r="JJ12" s="15"/>
      <c r="JK12" s="15"/>
      <c r="JL12" s="15"/>
      <c r="JM12" s="15"/>
      <c r="JN12" s="15"/>
      <c r="JO12" s="15"/>
      <c r="JP12" s="15"/>
      <c r="JQ12" s="15"/>
      <c r="JR12" s="15"/>
      <c r="JS12" s="15"/>
      <c r="JT12" s="15"/>
      <c r="JU12" s="15"/>
      <c r="JV12" s="15"/>
      <c r="JW12" s="15"/>
      <c r="JX12" s="15"/>
      <c r="JY12" s="15"/>
      <c r="JZ12" s="15"/>
      <c r="KA12" s="15"/>
      <c r="KB12" s="15"/>
      <c r="KC12" s="15"/>
      <c r="KD12" s="15"/>
      <c r="KE12" s="15"/>
      <c r="KF12" s="15"/>
      <c r="KG12" s="15"/>
      <c r="KH12" s="15"/>
      <c r="KI12" s="15"/>
      <c r="KJ12" s="15"/>
      <c r="KK12" s="15"/>
      <c r="KL12" s="15"/>
      <c r="KM12" s="15"/>
      <c r="KN12" s="15"/>
      <c r="KO12" s="15"/>
      <c r="KP12" s="15"/>
      <c r="KQ12" s="15"/>
      <c r="KR12" s="15"/>
      <c r="KS12" s="15"/>
      <c r="KT12" s="15"/>
      <c r="KU12" s="15"/>
      <c r="KV12" s="15"/>
      <c r="KW12" s="15"/>
      <c r="KX12" s="15"/>
      <c r="KY12" s="15"/>
      <c r="KZ12" s="15"/>
      <c r="LA12" s="15"/>
      <c r="LB12" s="15"/>
      <c r="LC12" s="15"/>
      <c r="LD12" s="15"/>
      <c r="LE12" s="15"/>
      <c r="LF12" s="15"/>
      <c r="LG12" s="15"/>
      <c r="LH12" s="15"/>
      <c r="LI12" s="15"/>
      <c r="LJ12" s="15"/>
      <c r="LK12" s="15"/>
      <c r="LL12" s="15"/>
      <c r="LM12" s="15"/>
      <c r="LN12" s="15"/>
      <c r="LO12" s="15"/>
      <c r="LP12" s="15"/>
      <c r="LQ12" s="15"/>
      <c r="LR12" s="15"/>
      <c r="LS12" s="15"/>
      <c r="LT12" s="15"/>
      <c r="LU12" s="15"/>
      <c r="LV12" s="15"/>
      <c r="LW12" s="15"/>
      <c r="LX12" s="15"/>
      <c r="LY12" s="15"/>
      <c r="LZ12" s="15"/>
      <c r="MA12" s="15"/>
      <c r="MB12" s="15"/>
      <c r="MC12" s="15"/>
      <c r="MD12" s="15"/>
      <c r="ME12" s="15"/>
      <c r="MF12" s="15"/>
      <c r="MG12" s="15"/>
      <c r="MH12" s="15"/>
      <c r="MI12" s="15"/>
      <c r="MJ12" s="15"/>
      <c r="MK12" s="15"/>
      <c r="ML12" s="15"/>
      <c r="MM12" s="15"/>
      <c r="MN12" s="15"/>
      <c r="MO12" s="15"/>
      <c r="MP12" s="15"/>
      <c r="MQ12" s="15"/>
      <c r="MR12" s="15"/>
      <c r="MS12" s="15"/>
      <c r="MT12" s="15"/>
      <c r="MU12" s="15"/>
      <c r="MV12" s="15"/>
      <c r="MW12" s="15"/>
      <c r="MX12" s="15"/>
      <c r="MY12" s="15"/>
      <c r="MZ12" s="15"/>
      <c r="NA12" s="15"/>
      <c r="NB12" s="15"/>
      <c r="NC12" s="15"/>
      <c r="ND12" s="15"/>
      <c r="NE12" s="15"/>
      <c r="NF12" s="15"/>
      <c r="NG12" s="15"/>
      <c r="NH12" s="15"/>
      <c r="NI12" s="15"/>
      <c r="NJ12" s="15"/>
      <c r="NK12" s="15"/>
      <c r="NL12" s="15"/>
      <c r="NM12" s="15"/>
      <c r="NN12" s="15"/>
      <c r="NO12" s="15"/>
      <c r="NP12" s="15"/>
      <c r="NQ12" s="15"/>
      <c r="NR12" s="15"/>
      <c r="NS12" s="15"/>
      <c r="NT12" s="15"/>
      <c r="NU12" s="15"/>
      <c r="NV12" s="15"/>
      <c r="NW12" s="15"/>
      <c r="NX12" s="15"/>
      <c r="NY12" s="15"/>
      <c r="NZ12" s="15"/>
      <c r="OA12" s="15"/>
      <c r="OB12" s="15"/>
      <c r="OC12" s="15"/>
      <c r="OD12" s="15"/>
      <c r="OE12" s="15"/>
      <c r="OF12" s="15"/>
      <c r="OG12" s="15"/>
      <c r="OH12" s="15"/>
      <c r="OI12" s="15"/>
      <c r="OJ12" s="15"/>
      <c r="OK12" s="15"/>
      <c r="OL12" s="15"/>
      <c r="OM12" s="15"/>
      <c r="ON12" s="15"/>
      <c r="OO12" s="15"/>
      <c r="OP12" s="15"/>
      <c r="OQ12" s="15"/>
      <c r="OR12" s="15"/>
      <c r="OS12" s="15"/>
      <c r="OT12" s="15"/>
      <c r="OU12" s="15"/>
      <c r="OV12" s="15"/>
      <c r="OW12" s="15"/>
      <c r="OX12" s="15"/>
      <c r="OY12" s="15"/>
      <c r="OZ12" s="15"/>
      <c r="PA12" s="15"/>
      <c r="PB12" s="15"/>
      <c r="PC12" s="15"/>
      <c r="PD12" s="15"/>
      <c r="PE12" s="15"/>
      <c r="PF12" s="15"/>
      <c r="PG12" s="15"/>
      <c r="PH12" s="15"/>
      <c r="PI12" s="15"/>
      <c r="PJ12" s="15"/>
      <c r="PK12" s="15"/>
      <c r="PL12" s="15"/>
      <c r="PM12" s="15"/>
      <c r="PN12" s="15"/>
      <c r="PO12" s="15"/>
      <c r="PP12" s="15"/>
      <c r="PQ12" s="15"/>
      <c r="PR12" s="15"/>
      <c r="PS12" s="15"/>
      <c r="PT12" s="15"/>
      <c r="PU12" s="15"/>
      <c r="PV12" s="15"/>
      <c r="PW12" s="15"/>
      <c r="PX12" s="15"/>
      <c r="PY12" s="15"/>
      <c r="PZ12" s="15"/>
      <c r="QA12" s="15"/>
      <c r="QB12" s="15"/>
      <c r="QC12" s="15"/>
      <c r="QD12" s="15"/>
      <c r="QE12" s="15"/>
      <c r="QF12" s="15"/>
      <c r="QG12" s="15"/>
      <c r="QH12" s="15"/>
      <c r="QI12" s="15"/>
      <c r="QJ12" s="15"/>
      <c r="QK12" s="15"/>
      <c r="QL12" s="15"/>
      <c r="QM12" s="15"/>
      <c r="QN12" s="15"/>
      <c r="QO12" s="15"/>
      <c r="QP12" s="15"/>
      <c r="QQ12" s="15"/>
      <c r="QR12" s="15"/>
      <c r="QS12" s="15"/>
      <c r="QT12" s="15"/>
      <c r="QU12" s="15"/>
      <c r="QV12" s="15"/>
      <c r="QW12" s="15"/>
      <c r="QX12" s="15"/>
      <c r="QY12" s="15"/>
      <c r="QZ12" s="15"/>
      <c r="RA12" s="15"/>
      <c r="RB12" s="15"/>
      <c r="RC12" s="15"/>
      <c r="RD12" s="15"/>
      <c r="RE12" s="15"/>
      <c r="RF12" s="15"/>
      <c r="RG12" s="15"/>
      <c r="RH12" s="15"/>
      <c r="RI12" s="15"/>
      <c r="RJ12" s="15"/>
      <c r="RK12" s="15"/>
      <c r="RL12" s="15"/>
      <c r="RM12" s="15"/>
      <c r="RN12" s="15"/>
      <c r="RO12" s="15"/>
      <c r="RP12" s="15"/>
      <c r="RQ12" s="15"/>
      <c r="RR12" s="15"/>
      <c r="RS12" s="15"/>
      <c r="RT12" s="15"/>
      <c r="RU12" s="15"/>
      <c r="RV12" s="15"/>
      <c r="RW12" s="15"/>
      <c r="RX12" s="15"/>
      <c r="RY12" s="15"/>
      <c r="RZ12" s="15"/>
      <c r="SA12" s="15"/>
      <c r="SB12" s="15"/>
      <c r="SC12" s="15"/>
      <c r="SD12" s="15"/>
      <c r="SE12" s="15"/>
      <c r="SF12" s="15"/>
      <c r="SG12" s="15"/>
      <c r="SH12" s="15"/>
      <c r="SI12" s="15"/>
      <c r="SJ12" s="15"/>
      <c r="SK12" s="15"/>
      <c r="SL12" s="15"/>
      <c r="SM12" s="15"/>
      <c r="SN12" s="15"/>
      <c r="SO12" s="15"/>
      <c r="SP12" s="15"/>
      <c r="SQ12" s="15"/>
      <c r="SR12" s="15"/>
      <c r="SS12" s="15"/>
      <c r="ST12" s="15"/>
      <c r="SU12" s="15"/>
      <c r="SV12" s="15"/>
      <c r="SW12" s="15"/>
      <c r="SX12" s="15"/>
      <c r="SY12" s="15"/>
      <c r="SZ12" s="15"/>
      <c r="TA12" s="15"/>
      <c r="TB12" s="15"/>
      <c r="TC12" s="15"/>
      <c r="TD12" s="15"/>
      <c r="TE12" s="15"/>
      <c r="TF12" s="15"/>
      <c r="TG12" s="15"/>
      <c r="TH12" s="15"/>
      <c r="TI12" s="15"/>
      <c r="TJ12" s="15"/>
      <c r="TK12" s="15"/>
      <c r="TL12" s="15"/>
      <c r="TM12" s="15"/>
      <c r="TN12" s="15"/>
      <c r="TO12" s="15"/>
      <c r="TP12" s="15"/>
      <c r="TQ12" s="15"/>
      <c r="TR12" s="15"/>
      <c r="TS12" s="15"/>
      <c r="TT12" s="15"/>
      <c r="TU12" s="15"/>
      <c r="TV12" s="15"/>
      <c r="TW12" s="15"/>
      <c r="TX12" s="15"/>
      <c r="TY12" s="15"/>
      <c r="TZ12" s="15"/>
      <c r="UA12" s="15"/>
      <c r="UB12" s="15"/>
      <c r="UC12" s="15"/>
      <c r="UD12" s="15"/>
      <c r="UE12" s="15"/>
      <c r="UF12" s="15"/>
      <c r="UG12" s="15"/>
      <c r="UH12" s="15"/>
      <c r="UI12" s="15"/>
      <c r="UJ12" s="15"/>
      <c r="UK12" s="15"/>
      <c r="UL12" s="15"/>
      <c r="UM12" s="15"/>
      <c r="UN12" s="15"/>
      <c r="UO12" s="15"/>
      <c r="UP12" s="15"/>
      <c r="UQ12" s="15"/>
      <c r="UR12" s="15"/>
      <c r="US12" s="15"/>
      <c r="UT12" s="15"/>
      <c r="UU12" s="15"/>
      <c r="UV12" s="15"/>
      <c r="UW12" s="15"/>
      <c r="UX12" s="15"/>
      <c r="UY12" s="15"/>
      <c r="UZ12" s="15"/>
      <c r="VA12" s="15"/>
      <c r="VB12" s="15"/>
      <c r="VC12" s="15"/>
      <c r="VD12" s="15"/>
      <c r="VE12" s="15"/>
      <c r="VF12" s="15"/>
      <c r="VG12" s="15"/>
      <c r="VH12" s="15"/>
      <c r="VI12" s="15"/>
      <c r="VJ12" s="15"/>
      <c r="VK12" s="15"/>
      <c r="VL12" s="15"/>
      <c r="VM12" s="15"/>
      <c r="VN12" s="15"/>
      <c r="VO12" s="15"/>
      <c r="VP12" s="15"/>
      <c r="VQ12" s="15"/>
      <c r="VR12" s="15"/>
      <c r="VS12" s="15"/>
      <c r="VT12" s="15"/>
      <c r="VU12" s="15"/>
      <c r="VV12" s="15"/>
      <c r="VW12" s="15"/>
      <c r="VX12" s="15"/>
      <c r="VY12" s="15"/>
      <c r="VZ12" s="15"/>
      <c r="WA12" s="15"/>
      <c r="WB12" s="15"/>
      <c r="WC12" s="15"/>
      <c r="WD12" s="15"/>
      <c r="WE12" s="15"/>
      <c r="WF12" s="15"/>
      <c r="WG12" s="15"/>
      <c r="WH12" s="15"/>
      <c r="WI12" s="15"/>
      <c r="WJ12" s="15"/>
      <c r="WK12" s="15"/>
      <c r="WL12" s="15"/>
      <c r="WM12" s="15"/>
      <c r="WN12" s="15"/>
      <c r="WO12" s="15"/>
      <c r="WP12" s="15"/>
      <c r="WQ12" s="15"/>
      <c r="WR12" s="15"/>
      <c r="WS12" s="15"/>
      <c r="WT12" s="15"/>
      <c r="WU12" s="15"/>
      <c r="WV12" s="15"/>
      <c r="WW12" s="15"/>
      <c r="WX12" s="15"/>
      <c r="WY12" s="15"/>
      <c r="WZ12" s="15"/>
      <c r="XA12" s="15"/>
      <c r="XB12" s="15"/>
      <c r="XC12" s="15"/>
      <c r="XD12" s="15"/>
      <c r="XE12" s="15"/>
      <c r="XF12" s="15"/>
      <c r="XG12" s="15"/>
      <c r="XH12" s="15"/>
      <c r="XI12" s="15"/>
      <c r="XJ12" s="15"/>
      <c r="XK12" s="15"/>
      <c r="XL12" s="15"/>
      <c r="XM12" s="15"/>
      <c r="XN12" s="15"/>
      <c r="XO12" s="15"/>
      <c r="XP12" s="15"/>
      <c r="XQ12" s="15"/>
      <c r="XR12" s="15"/>
      <c r="XS12" s="15"/>
      <c r="XT12" s="15"/>
      <c r="XU12" s="15"/>
      <c r="XV12" s="15"/>
      <c r="XW12" s="15"/>
      <c r="XX12" s="15"/>
      <c r="XY12" s="15"/>
      <c r="XZ12" s="15"/>
      <c r="YA12" s="15"/>
      <c r="YB12" s="15"/>
      <c r="YC12" s="15"/>
      <c r="YD12" s="15"/>
      <c r="YE12" s="15"/>
      <c r="YF12" s="15"/>
      <c r="YG12" s="15"/>
      <c r="YH12" s="15"/>
      <c r="YI12" s="15"/>
      <c r="YJ12" s="15"/>
      <c r="YK12" s="15"/>
      <c r="YL12" s="15"/>
      <c r="YM12" s="15"/>
      <c r="YN12" s="15"/>
      <c r="YO12" s="15"/>
      <c r="YP12" s="15"/>
      <c r="YQ12" s="15"/>
      <c r="YR12" s="15"/>
      <c r="YS12" s="15"/>
      <c r="YT12" s="15"/>
      <c r="YU12" s="15"/>
      <c r="YV12" s="15"/>
      <c r="YW12" s="15"/>
      <c r="YX12" s="15"/>
      <c r="YY12" s="15"/>
      <c r="YZ12" s="15"/>
      <c r="ZA12" s="15"/>
      <c r="ZB12" s="15"/>
      <c r="ZC12" s="15"/>
      <c r="ZD12" s="15"/>
      <c r="ZE12" s="15"/>
      <c r="ZF12" s="15"/>
      <c r="ZG12" s="15"/>
      <c r="ZH12" s="15"/>
      <c r="ZI12" s="15"/>
      <c r="ZJ12" s="15"/>
      <c r="ZK12" s="15"/>
      <c r="ZL12" s="15"/>
      <c r="ZM12" s="15"/>
      <c r="ZN12" s="15"/>
      <c r="ZO12" s="15"/>
      <c r="ZP12" s="15"/>
      <c r="ZQ12" s="15"/>
      <c r="ZR12" s="15"/>
      <c r="ZS12" s="15"/>
      <c r="ZT12" s="15"/>
      <c r="ZU12" s="15"/>
      <c r="ZV12" s="15"/>
      <c r="ZW12" s="15"/>
      <c r="ZX12" s="15"/>
      <c r="ZY12" s="15"/>
      <c r="ZZ12" s="15"/>
      <c r="AAA12" s="15"/>
      <c r="AAB12" s="15"/>
      <c r="AAC12" s="15"/>
      <c r="AAD12" s="15"/>
      <c r="AAE12" s="15"/>
      <c r="AAF12" s="15"/>
      <c r="AAG12" s="15"/>
      <c r="AAH12" s="15"/>
      <c r="AAI12" s="15"/>
      <c r="AAJ12" s="15"/>
      <c r="AAK12" s="15"/>
      <c r="AAL12" s="15"/>
      <c r="AAM12" s="15"/>
      <c r="AAN12" s="15"/>
      <c r="AAO12" s="15"/>
      <c r="AAP12" s="15"/>
      <c r="AAQ12" s="15"/>
      <c r="AAR12" s="15"/>
      <c r="AAS12" s="15"/>
      <c r="AAT12" s="15"/>
      <c r="AAU12" s="15"/>
      <c r="AAV12" s="15"/>
      <c r="AAW12" s="15"/>
      <c r="AAX12" s="15"/>
      <c r="AAY12" s="15"/>
      <c r="AAZ12" s="15"/>
      <c r="ABA12" s="15"/>
      <c r="ABB12" s="15"/>
      <c r="ABC12" s="15"/>
      <c r="ABD12" s="15"/>
      <c r="ABE12" s="15"/>
      <c r="ABF12" s="15"/>
      <c r="ABG12" s="15"/>
      <c r="ABH12" s="15"/>
      <c r="ABI12" s="15"/>
      <c r="ABJ12" s="15"/>
      <c r="ABK12" s="15"/>
      <c r="ABL12" s="15"/>
      <c r="ABM12" s="15"/>
      <c r="ABN12" s="15"/>
      <c r="ABO12" s="15"/>
      <c r="ABP12" s="15"/>
      <c r="ABQ12" s="15"/>
      <c r="ABR12" s="15"/>
      <c r="ABS12" s="15"/>
      <c r="ABT12" s="15"/>
      <c r="ABU12" s="15"/>
      <c r="ABV12" s="15"/>
      <c r="ABW12" s="15"/>
      <c r="ABX12" s="15"/>
      <c r="ABY12" s="15"/>
      <c r="ABZ12" s="15"/>
      <c r="ACA12" s="15"/>
      <c r="ACB12" s="15"/>
      <c r="ACC12" s="15"/>
      <c r="ACD12" s="15"/>
      <c r="ACE12" s="15"/>
      <c r="ACF12" s="15"/>
      <c r="ACG12" s="15"/>
      <c r="ACH12" s="15"/>
      <c r="ACI12" s="15"/>
      <c r="ACJ12" s="15"/>
      <c r="ACK12" s="15"/>
      <c r="ACL12" s="15"/>
      <c r="ACM12" s="15"/>
      <c r="ACN12" s="15"/>
      <c r="ACO12" s="15"/>
      <c r="ACP12" s="15"/>
      <c r="ACQ12" s="15"/>
      <c r="ACR12" s="15"/>
      <c r="ACS12" s="15"/>
      <c r="ACT12" s="15"/>
      <c r="ACU12" s="15"/>
      <c r="ACV12" s="15"/>
      <c r="ACW12" s="15"/>
      <c r="ACX12" s="15"/>
      <c r="ACY12" s="15"/>
      <c r="ACZ12" s="15"/>
      <c r="ADA12" s="15"/>
      <c r="ADB12" s="15"/>
      <c r="ADC12" s="15"/>
      <c r="ADD12" s="15"/>
      <c r="ADE12" s="15"/>
      <c r="ADF12" s="15"/>
      <c r="ADG12" s="15"/>
      <c r="ADH12" s="15"/>
      <c r="ADI12" s="15"/>
      <c r="ADJ12" s="15"/>
      <c r="ADK12" s="15"/>
      <c r="ADL12" s="15"/>
      <c r="ADM12" s="15"/>
      <c r="ADN12" s="15"/>
      <c r="ADO12" s="15"/>
      <c r="ADP12" s="15"/>
      <c r="ADQ12" s="15"/>
      <c r="ADR12" s="15"/>
      <c r="ADS12" s="15"/>
      <c r="ADT12" s="15"/>
      <c r="ADU12" s="15"/>
      <c r="ADV12" s="15"/>
      <c r="ADW12" s="15"/>
      <c r="ADX12" s="15"/>
      <c r="ADY12" s="15"/>
      <c r="ADZ12" s="15"/>
      <c r="AEA12" s="15"/>
      <c r="AEB12" s="15"/>
      <c r="AEC12" s="15"/>
      <c r="AED12" s="15"/>
      <c r="AEE12" s="15"/>
      <c r="AEF12" s="15"/>
      <c r="AEG12" s="15"/>
      <c r="AEH12" s="15"/>
      <c r="AEI12" s="15"/>
      <c r="AEJ12" s="15"/>
      <c r="AEK12" s="15"/>
      <c r="AEL12" s="15"/>
      <c r="AEM12" s="15"/>
      <c r="AEN12" s="15"/>
      <c r="AEO12" s="15"/>
      <c r="AEP12" s="15"/>
      <c r="AEQ12" s="15"/>
      <c r="AER12" s="15"/>
      <c r="AES12" s="15"/>
      <c r="AET12" s="15"/>
      <c r="AEU12" s="15"/>
      <c r="AEV12" s="15"/>
      <c r="AEW12" s="15"/>
      <c r="AEX12" s="15"/>
      <c r="AEY12" s="15"/>
      <c r="AEZ12" s="15"/>
      <c r="AFA12" s="15"/>
      <c r="AFB12" s="15"/>
      <c r="AFC12" s="15"/>
      <c r="AFD12" s="15"/>
      <c r="AFE12" s="15"/>
      <c r="AFF12" s="15"/>
      <c r="AFG12" s="15"/>
      <c r="AFH12" s="15"/>
      <c r="AFI12" s="15"/>
      <c r="AFJ12" s="15"/>
      <c r="AFK12" s="15"/>
      <c r="AFL12" s="15"/>
      <c r="AFM12" s="15"/>
      <c r="AFN12" s="15"/>
      <c r="AFO12" s="15"/>
      <c r="AFP12" s="15"/>
      <c r="AFQ12" s="15"/>
      <c r="AFR12" s="15"/>
      <c r="AFS12" s="15"/>
      <c r="AFT12" s="15"/>
      <c r="AFU12" s="15"/>
      <c r="AFV12" s="15"/>
      <c r="AFW12" s="15"/>
      <c r="AFX12" s="15"/>
      <c r="AFY12" s="15"/>
      <c r="AFZ12" s="15"/>
      <c r="AGA12" s="15"/>
      <c r="AGB12" s="15"/>
      <c r="AGC12" s="15"/>
      <c r="AGD12" s="15"/>
      <c r="AGE12" s="15"/>
      <c r="AGF12" s="15"/>
      <c r="AGG12" s="15"/>
      <c r="AGH12" s="15"/>
      <c r="AGI12" s="15"/>
      <c r="AGJ12" s="15"/>
      <c r="AGK12" s="15"/>
      <c r="AGL12" s="15"/>
      <c r="AGM12" s="15"/>
      <c r="AGN12" s="15"/>
      <c r="AGO12" s="15"/>
      <c r="AGP12" s="15"/>
      <c r="AGQ12" s="15"/>
      <c r="AGR12" s="15"/>
      <c r="AGS12" s="15"/>
      <c r="AGT12" s="15"/>
      <c r="AGU12" s="15"/>
      <c r="AGV12" s="15"/>
      <c r="AGW12" s="15"/>
      <c r="AGX12" s="15"/>
      <c r="AGY12" s="15"/>
      <c r="AGZ12" s="15"/>
      <c r="AHA12" s="15"/>
      <c r="AHB12" s="15"/>
      <c r="AHC12" s="15"/>
      <c r="AHD12" s="15"/>
      <c r="AHE12" s="15"/>
      <c r="AHF12" s="15"/>
      <c r="AHG12" s="15"/>
      <c r="AHH12" s="15"/>
      <c r="AHI12" s="15"/>
      <c r="AHJ12" s="15"/>
      <c r="AHK12" s="15"/>
      <c r="AHL12" s="15"/>
      <c r="AHM12" s="15"/>
      <c r="AHN12" s="15"/>
      <c r="AHO12" s="15"/>
      <c r="AHP12" s="15"/>
      <c r="AHQ12" s="15"/>
      <c r="AHR12" s="15"/>
      <c r="AHS12" s="15"/>
      <c r="AHT12" s="15"/>
      <c r="AHU12" s="15"/>
      <c r="AHV12" s="15"/>
      <c r="AHW12" s="15"/>
      <c r="AHX12" s="15"/>
      <c r="AHY12" s="15"/>
      <c r="AHZ12" s="15"/>
      <c r="AIA12" s="15"/>
      <c r="AIB12" s="15"/>
      <c r="AIC12" s="15"/>
      <c r="AID12" s="15"/>
      <c r="AIE12" s="15"/>
      <c r="AIF12" s="15"/>
      <c r="AIG12" s="15"/>
      <c r="AIH12" s="15"/>
      <c r="AII12" s="15"/>
      <c r="AIJ12" s="15"/>
      <c r="AIK12" s="15"/>
      <c r="AIL12" s="15"/>
      <c r="AIM12" s="15"/>
      <c r="AIN12" s="15"/>
      <c r="AIO12" s="15"/>
      <c r="AIP12" s="15"/>
      <c r="AIQ12" s="15"/>
      <c r="AIR12" s="15"/>
      <c r="AIS12" s="15"/>
      <c r="AIT12" s="15"/>
      <c r="AIU12" s="15"/>
      <c r="AIV12" s="15"/>
      <c r="AIW12" s="15"/>
      <c r="AIX12" s="15"/>
      <c r="AIY12" s="15"/>
      <c r="AIZ12" s="15"/>
      <c r="AJA12" s="15"/>
      <c r="AJB12" s="15"/>
      <c r="AJC12" s="15"/>
      <c r="AJD12" s="15"/>
      <c r="AJE12" s="15"/>
      <c r="AJF12" s="15"/>
      <c r="AJG12" s="15"/>
      <c r="AJH12" s="15"/>
      <c r="AJI12" s="15"/>
      <c r="AJJ12" s="15"/>
      <c r="AJK12" s="15"/>
      <c r="AJL12" s="15"/>
      <c r="AJM12" s="15"/>
      <c r="AJN12" s="15"/>
      <c r="AJO12" s="15"/>
      <c r="AJP12" s="15"/>
      <c r="AJQ12" s="15"/>
      <c r="AJR12" s="15"/>
      <c r="AJS12" s="15"/>
      <c r="AJT12" s="15"/>
      <c r="AJU12" s="15"/>
      <c r="AJV12" s="15"/>
      <c r="AJW12" s="15"/>
      <c r="AJX12" s="15"/>
      <c r="AJY12" s="15"/>
      <c r="AJZ12" s="15"/>
      <c r="AKA12" s="15"/>
      <c r="AKB12" s="15"/>
      <c r="AKC12" s="15"/>
      <c r="AKD12" s="15"/>
      <c r="AKE12" s="15"/>
      <c r="AKF12" s="15"/>
      <c r="AKG12" s="15"/>
      <c r="AKH12" s="15"/>
      <c r="AKI12" s="15"/>
      <c r="AKJ12" s="15"/>
      <c r="AKK12" s="15"/>
      <c r="AKL12" s="15"/>
      <c r="AKM12" s="15"/>
      <c r="AKN12" s="15"/>
      <c r="AKO12" s="15"/>
      <c r="AKP12" s="15"/>
      <c r="AKQ12" s="15"/>
      <c r="AKR12" s="15"/>
      <c r="AKS12" s="15"/>
      <c r="AKT12" s="15"/>
      <c r="AKU12" s="15"/>
      <c r="AKV12" s="15"/>
      <c r="AKW12" s="15"/>
      <c r="AKX12" s="15"/>
      <c r="AKY12" s="15"/>
      <c r="AKZ12" s="15"/>
      <c r="ALA12" s="15"/>
      <c r="ALB12" s="15"/>
      <c r="ALC12" s="15"/>
      <c r="ALD12" s="15"/>
      <c r="ALE12" s="15"/>
      <c r="ALF12" s="15"/>
      <c r="ALG12" s="15"/>
      <c r="ALH12" s="15"/>
      <c r="ALI12" s="15"/>
      <c r="ALJ12" s="15"/>
      <c r="ALK12" s="15"/>
      <c r="ALL12" s="15"/>
      <c r="ALM12" s="15"/>
      <c r="ALN12" s="15"/>
      <c r="ALO12" s="15"/>
      <c r="ALP12" s="15"/>
      <c r="ALQ12" s="15"/>
      <c r="ALR12" s="15"/>
      <c r="ALS12" s="15"/>
      <c r="ALT12" s="15"/>
      <c r="ALU12" s="15"/>
      <c r="ALV12" s="15"/>
      <c r="ALW12" s="15"/>
      <c r="ALX12" s="15"/>
      <c r="ALY12" s="15"/>
      <c r="ALZ12" s="15"/>
      <c r="AMA12" s="15"/>
      <c r="AMB12" s="15"/>
      <c r="AMC12" s="15"/>
      <c r="AMD12" s="15"/>
      <c r="AME12" s="15"/>
      <c r="AMF12" s="15"/>
      <c r="AMG12" s="15"/>
      <c r="AMH12" s="15"/>
      <c r="AMI12" s="15"/>
      <c r="AMJ12" s="15"/>
    </row>
    <row r="13" spans="1:1024" s="15" customFormat="1" ht="15" x14ac:dyDescent="0.25">
      <c r="A13" s="56">
        <v>206</v>
      </c>
      <c r="B13" s="56" t="s">
        <v>149</v>
      </c>
      <c r="C13" s="276" t="s">
        <v>68</v>
      </c>
      <c r="D13" s="56" t="s">
        <v>55</v>
      </c>
      <c r="E13" s="56" t="s">
        <v>56</v>
      </c>
      <c r="F13" s="19"/>
      <c r="G13" s="176">
        <v>1</v>
      </c>
      <c r="H13" s="72">
        <v>3</v>
      </c>
      <c r="I13" s="50"/>
      <c r="J13" s="238" t="s">
        <v>3</v>
      </c>
      <c r="K13" s="237">
        <v>3</v>
      </c>
      <c r="L13" s="50"/>
      <c r="M13" s="162">
        <v>6</v>
      </c>
      <c r="N13" s="162">
        <v>11</v>
      </c>
      <c r="O13" s="94">
        <f t="shared" si="0"/>
        <v>0.54545454545454541</v>
      </c>
      <c r="P13" s="101">
        <v>0</v>
      </c>
      <c r="Q13" s="50"/>
      <c r="R13" s="162">
        <v>2</v>
      </c>
      <c r="S13" s="162">
        <v>6</v>
      </c>
      <c r="T13" s="176">
        <f t="shared" si="1"/>
        <v>0.33333333333333331</v>
      </c>
      <c r="U13" s="237">
        <f t="shared" si="2"/>
        <v>1</v>
      </c>
      <c r="V13" s="50"/>
      <c r="W13" s="61" t="s">
        <v>58</v>
      </c>
      <c r="X13" s="72">
        <v>1</v>
      </c>
      <c r="Y13" s="19"/>
      <c r="Z13" s="133">
        <v>12093.851592646999</v>
      </c>
      <c r="AA13" s="133">
        <v>120898.32040736041</v>
      </c>
      <c r="AB13" s="283">
        <f t="shared" si="3"/>
        <v>0.10003324737595538</v>
      </c>
      <c r="AC13" s="129">
        <f t="shared" si="4"/>
        <v>3</v>
      </c>
      <c r="AD13" s="19"/>
      <c r="AE13" s="111">
        <v>46884</v>
      </c>
      <c r="AF13" s="285">
        <v>-1</v>
      </c>
      <c r="AG13" s="50"/>
      <c r="AH13" s="116">
        <v>296</v>
      </c>
      <c r="AI13" s="78">
        <v>3</v>
      </c>
      <c r="AJ13" s="19"/>
      <c r="AK13" s="116">
        <v>856</v>
      </c>
      <c r="AL13" s="116">
        <v>46297</v>
      </c>
      <c r="AM13" s="176">
        <f t="shared" si="5"/>
        <v>1.8489318962351772E-2</v>
      </c>
      <c r="AN13" s="72">
        <f t="shared" si="6"/>
        <v>3</v>
      </c>
      <c r="AO13" s="50"/>
      <c r="AP13" s="287">
        <v>6.2146892655367214E-2</v>
      </c>
      <c r="AQ13" s="72">
        <v>0</v>
      </c>
      <c r="AR13" s="50"/>
      <c r="AS13" s="289"/>
      <c r="AT13" s="78">
        <v>0</v>
      </c>
      <c r="AU13" s="19"/>
      <c r="AV13" s="228">
        <f t="shared" si="7"/>
        <v>17</v>
      </c>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c r="IP13" s="19"/>
      <c r="IQ13" s="19"/>
      <c r="IR13" s="19"/>
      <c r="IS13" s="19"/>
      <c r="IT13" s="19"/>
      <c r="IU13" s="19"/>
      <c r="IV13" s="19"/>
      <c r="IW13" s="19"/>
      <c r="IX13" s="19"/>
      <c r="IY13" s="19"/>
      <c r="IZ13" s="19"/>
      <c r="JA13" s="19"/>
      <c r="JB13" s="19"/>
      <c r="JC13" s="19"/>
      <c r="JD13" s="19"/>
      <c r="JE13" s="19"/>
      <c r="JF13" s="19"/>
      <c r="JG13" s="19"/>
      <c r="JH13" s="19"/>
      <c r="JI13" s="19"/>
      <c r="JJ13" s="19"/>
      <c r="JK13" s="19"/>
      <c r="JL13" s="19"/>
      <c r="JM13" s="19"/>
      <c r="JN13" s="19"/>
      <c r="JO13" s="19"/>
      <c r="JP13" s="19"/>
      <c r="JQ13" s="19"/>
      <c r="JR13" s="19"/>
      <c r="JS13" s="19"/>
      <c r="JT13" s="19"/>
      <c r="JU13" s="19"/>
      <c r="JV13" s="19"/>
      <c r="JW13" s="19"/>
      <c r="JX13" s="19"/>
      <c r="JY13" s="19"/>
      <c r="JZ13" s="19"/>
      <c r="KA13" s="19"/>
      <c r="KB13" s="19"/>
      <c r="KC13" s="19"/>
      <c r="KD13" s="19"/>
      <c r="KE13" s="19"/>
      <c r="KF13" s="19"/>
      <c r="KG13" s="19"/>
      <c r="KH13" s="19"/>
      <c r="KI13" s="19"/>
      <c r="KJ13" s="19"/>
      <c r="KK13" s="19"/>
      <c r="KL13" s="19"/>
      <c r="KM13" s="19"/>
      <c r="KN13" s="19"/>
      <c r="KO13" s="19"/>
      <c r="KP13" s="19"/>
      <c r="KQ13" s="19"/>
      <c r="KR13" s="19"/>
      <c r="KS13" s="19"/>
      <c r="KT13" s="19"/>
      <c r="KU13" s="19"/>
      <c r="KV13" s="19"/>
      <c r="KW13" s="19"/>
      <c r="KX13" s="19"/>
      <c r="KY13" s="19"/>
      <c r="KZ13" s="19"/>
      <c r="LA13" s="19"/>
      <c r="LB13" s="19"/>
      <c r="LC13" s="19"/>
      <c r="LD13" s="19"/>
      <c r="LE13" s="19"/>
      <c r="LF13" s="19"/>
      <c r="LG13" s="19"/>
      <c r="LH13" s="19"/>
      <c r="LI13" s="19"/>
      <c r="LJ13" s="19"/>
      <c r="LK13" s="19"/>
      <c r="LL13" s="19"/>
      <c r="LM13" s="19"/>
      <c r="LN13" s="19"/>
      <c r="LO13" s="19"/>
      <c r="LP13" s="19"/>
      <c r="LQ13" s="19"/>
      <c r="LR13" s="19"/>
      <c r="LS13" s="19"/>
      <c r="LT13" s="19"/>
      <c r="LU13" s="19"/>
      <c r="LV13" s="19"/>
      <c r="LW13" s="19"/>
      <c r="LX13" s="19"/>
      <c r="LY13" s="19"/>
      <c r="LZ13" s="19"/>
      <c r="MA13" s="19"/>
      <c r="MB13" s="19"/>
      <c r="MC13" s="19"/>
      <c r="MD13" s="19"/>
      <c r="ME13" s="19"/>
      <c r="MF13" s="19"/>
      <c r="MG13" s="19"/>
      <c r="MH13" s="19"/>
      <c r="MI13" s="19"/>
      <c r="MJ13" s="19"/>
      <c r="MK13" s="19"/>
      <c r="ML13" s="19"/>
      <c r="MM13" s="19"/>
      <c r="MN13" s="19"/>
      <c r="MO13" s="19"/>
      <c r="MP13" s="19"/>
      <c r="MQ13" s="19"/>
      <c r="MR13" s="19"/>
      <c r="MS13" s="19"/>
      <c r="MT13" s="19"/>
      <c r="MU13" s="19"/>
      <c r="MV13" s="19"/>
      <c r="MW13" s="19"/>
      <c r="MX13" s="19"/>
      <c r="MY13" s="19"/>
      <c r="MZ13" s="19"/>
      <c r="NA13" s="19"/>
      <c r="NB13" s="19"/>
      <c r="NC13" s="19"/>
      <c r="ND13" s="19"/>
      <c r="NE13" s="19"/>
      <c r="NF13" s="19"/>
      <c r="NG13" s="19"/>
      <c r="NH13" s="19"/>
      <c r="NI13" s="19"/>
      <c r="NJ13" s="19"/>
      <c r="NK13" s="19"/>
      <c r="NL13" s="19"/>
      <c r="NM13" s="19"/>
      <c r="NN13" s="19"/>
      <c r="NO13" s="19"/>
      <c r="NP13" s="19"/>
      <c r="NQ13" s="19"/>
      <c r="NR13" s="19"/>
      <c r="NS13" s="19"/>
      <c r="NT13" s="19"/>
      <c r="NU13" s="19"/>
      <c r="NV13" s="19"/>
      <c r="NW13" s="19"/>
      <c r="NX13" s="19"/>
      <c r="NY13" s="19"/>
      <c r="NZ13" s="19"/>
      <c r="OA13" s="19"/>
      <c r="OB13" s="19"/>
      <c r="OC13" s="19"/>
      <c r="OD13" s="19"/>
      <c r="OE13" s="19"/>
      <c r="OF13" s="19"/>
      <c r="OG13" s="19"/>
      <c r="OH13" s="19"/>
      <c r="OI13" s="19"/>
      <c r="OJ13" s="19"/>
      <c r="OK13" s="19"/>
      <c r="OL13" s="19"/>
      <c r="OM13" s="19"/>
      <c r="ON13" s="19"/>
      <c r="OO13" s="19"/>
      <c r="OP13" s="19"/>
      <c r="OQ13" s="19"/>
      <c r="OR13" s="19"/>
      <c r="OS13" s="19"/>
      <c r="OT13" s="19"/>
      <c r="OU13" s="19"/>
      <c r="OV13" s="19"/>
      <c r="OW13" s="19"/>
      <c r="OX13" s="19"/>
      <c r="OY13" s="19"/>
      <c r="OZ13" s="19"/>
      <c r="PA13" s="19"/>
      <c r="PB13" s="19"/>
      <c r="PC13" s="19"/>
      <c r="PD13" s="19"/>
      <c r="PE13" s="19"/>
      <c r="PF13" s="19"/>
      <c r="PG13" s="19"/>
      <c r="PH13" s="19"/>
      <c r="PI13" s="19"/>
      <c r="PJ13" s="19"/>
      <c r="PK13" s="19"/>
      <c r="PL13" s="19"/>
      <c r="PM13" s="19"/>
      <c r="PN13" s="19"/>
      <c r="PO13" s="19"/>
      <c r="PP13" s="19"/>
      <c r="PQ13" s="19"/>
      <c r="PR13" s="19"/>
      <c r="PS13" s="19"/>
      <c r="PT13" s="19"/>
      <c r="PU13" s="19"/>
      <c r="PV13" s="19"/>
      <c r="PW13" s="19"/>
      <c r="PX13" s="19"/>
      <c r="PY13" s="19"/>
      <c r="PZ13" s="19"/>
      <c r="QA13" s="19"/>
      <c r="QB13" s="19"/>
      <c r="QC13" s="19"/>
      <c r="QD13" s="19"/>
      <c r="QE13" s="19"/>
      <c r="QF13" s="19"/>
      <c r="QG13" s="19"/>
      <c r="QH13" s="19"/>
      <c r="QI13" s="19"/>
      <c r="QJ13" s="19"/>
      <c r="QK13" s="19"/>
      <c r="QL13" s="19"/>
      <c r="QM13" s="19"/>
      <c r="QN13" s="19"/>
      <c r="QO13" s="19"/>
      <c r="QP13" s="19"/>
      <c r="QQ13" s="19"/>
      <c r="QR13" s="19"/>
      <c r="QS13" s="19"/>
      <c r="QT13" s="19"/>
      <c r="QU13" s="19"/>
      <c r="QV13" s="19"/>
      <c r="QW13" s="19"/>
      <c r="QX13" s="19"/>
      <c r="QY13" s="19"/>
      <c r="QZ13" s="19"/>
      <c r="RA13" s="19"/>
      <c r="RB13" s="19"/>
      <c r="RC13" s="19"/>
      <c r="RD13" s="19"/>
      <c r="RE13" s="19"/>
      <c r="RF13" s="19"/>
      <c r="RG13" s="19"/>
      <c r="RH13" s="19"/>
      <c r="RI13" s="19"/>
      <c r="RJ13" s="19"/>
      <c r="RK13" s="19"/>
      <c r="RL13" s="19"/>
      <c r="RM13" s="19"/>
      <c r="RN13" s="19"/>
      <c r="RO13" s="19"/>
      <c r="RP13" s="19"/>
      <c r="RQ13" s="19"/>
      <c r="RR13" s="19"/>
      <c r="RS13" s="19"/>
      <c r="RT13" s="19"/>
      <c r="RU13" s="19"/>
      <c r="RV13" s="19"/>
      <c r="RW13" s="19"/>
      <c r="RX13" s="19"/>
      <c r="RY13" s="19"/>
      <c r="RZ13" s="19"/>
      <c r="SA13" s="19"/>
      <c r="SB13" s="19"/>
      <c r="SC13" s="19"/>
      <c r="SD13" s="19"/>
      <c r="SE13" s="19"/>
      <c r="SF13" s="19"/>
      <c r="SG13" s="19"/>
      <c r="SH13" s="19"/>
      <c r="SI13" s="19"/>
      <c r="SJ13" s="19"/>
      <c r="SK13" s="19"/>
      <c r="SL13" s="19"/>
      <c r="SM13" s="19"/>
      <c r="SN13" s="19"/>
      <c r="SO13" s="19"/>
      <c r="SP13" s="19"/>
      <c r="SQ13" s="19"/>
      <c r="SR13" s="19"/>
      <c r="SS13" s="19"/>
      <c r="ST13" s="19"/>
      <c r="SU13" s="19"/>
      <c r="SV13" s="19"/>
      <c r="SW13" s="19"/>
      <c r="SX13" s="19"/>
      <c r="SY13" s="19"/>
      <c r="SZ13" s="19"/>
      <c r="TA13" s="19"/>
      <c r="TB13" s="19"/>
      <c r="TC13" s="19"/>
      <c r="TD13" s="19"/>
      <c r="TE13" s="19"/>
      <c r="TF13" s="19"/>
      <c r="TG13" s="19"/>
      <c r="TH13" s="19"/>
      <c r="TI13" s="19"/>
      <c r="TJ13" s="19"/>
      <c r="TK13" s="19"/>
      <c r="TL13" s="19"/>
      <c r="TM13" s="19"/>
      <c r="TN13" s="19"/>
      <c r="TO13" s="19"/>
      <c r="TP13" s="19"/>
      <c r="TQ13" s="19"/>
      <c r="TR13" s="19"/>
      <c r="TS13" s="19"/>
      <c r="TT13" s="19"/>
      <c r="TU13" s="19"/>
      <c r="TV13" s="19"/>
      <c r="TW13" s="19"/>
      <c r="TX13" s="19"/>
      <c r="TY13" s="19"/>
      <c r="TZ13" s="19"/>
      <c r="UA13" s="19"/>
      <c r="UB13" s="19"/>
      <c r="UC13" s="19"/>
      <c r="UD13" s="19"/>
      <c r="UE13" s="19"/>
      <c r="UF13" s="19"/>
      <c r="UG13" s="19"/>
      <c r="UH13" s="19"/>
      <c r="UI13" s="19"/>
      <c r="UJ13" s="19"/>
      <c r="UK13" s="19"/>
      <c r="UL13" s="19"/>
      <c r="UM13" s="19"/>
      <c r="UN13" s="19"/>
      <c r="UO13" s="19"/>
      <c r="UP13" s="19"/>
      <c r="UQ13" s="19"/>
      <c r="UR13" s="19"/>
      <c r="US13" s="19"/>
      <c r="UT13" s="19"/>
      <c r="UU13" s="19"/>
      <c r="UV13" s="19"/>
      <c r="UW13" s="19"/>
      <c r="UX13" s="19"/>
      <c r="UY13" s="19"/>
      <c r="UZ13" s="19"/>
      <c r="VA13" s="19"/>
      <c r="VB13" s="19"/>
      <c r="VC13" s="19"/>
      <c r="VD13" s="19"/>
      <c r="VE13" s="19"/>
      <c r="VF13" s="19"/>
      <c r="VG13" s="19"/>
      <c r="VH13" s="19"/>
      <c r="VI13" s="19"/>
      <c r="VJ13" s="19"/>
      <c r="VK13" s="19"/>
      <c r="VL13" s="19"/>
      <c r="VM13" s="19"/>
      <c r="VN13" s="19"/>
      <c r="VO13" s="19"/>
      <c r="VP13" s="19"/>
      <c r="VQ13" s="19"/>
      <c r="VR13" s="19"/>
      <c r="VS13" s="19"/>
      <c r="VT13" s="19"/>
      <c r="VU13" s="19"/>
      <c r="VV13" s="19"/>
      <c r="VW13" s="19"/>
      <c r="VX13" s="19"/>
      <c r="VY13" s="19"/>
      <c r="VZ13" s="19"/>
      <c r="WA13" s="19"/>
      <c r="WB13" s="19"/>
      <c r="WC13" s="19"/>
      <c r="WD13" s="19"/>
      <c r="WE13" s="19"/>
      <c r="WF13" s="19"/>
      <c r="WG13" s="19"/>
      <c r="WH13" s="19"/>
      <c r="WI13" s="19"/>
      <c r="WJ13" s="19"/>
      <c r="WK13" s="19"/>
      <c r="WL13" s="19"/>
      <c r="WM13" s="19"/>
      <c r="WN13" s="19"/>
      <c r="WO13" s="19"/>
      <c r="WP13" s="19"/>
      <c r="WQ13" s="19"/>
      <c r="WR13" s="19"/>
      <c r="WS13" s="19"/>
      <c r="WT13" s="19"/>
      <c r="WU13" s="19"/>
      <c r="WV13" s="19"/>
      <c r="WW13" s="19"/>
      <c r="WX13" s="19"/>
      <c r="WY13" s="19"/>
      <c r="WZ13" s="19"/>
      <c r="XA13" s="19"/>
      <c r="XB13" s="19"/>
      <c r="XC13" s="19"/>
      <c r="XD13" s="19"/>
      <c r="XE13" s="19"/>
      <c r="XF13" s="19"/>
      <c r="XG13" s="19"/>
      <c r="XH13" s="19"/>
      <c r="XI13" s="19"/>
      <c r="XJ13" s="19"/>
      <c r="XK13" s="19"/>
      <c r="XL13" s="19"/>
      <c r="XM13" s="19"/>
      <c r="XN13" s="19"/>
      <c r="XO13" s="19"/>
      <c r="XP13" s="19"/>
      <c r="XQ13" s="19"/>
      <c r="XR13" s="19"/>
      <c r="XS13" s="19"/>
      <c r="XT13" s="19"/>
      <c r="XU13" s="19"/>
      <c r="XV13" s="19"/>
      <c r="XW13" s="19"/>
      <c r="XX13" s="19"/>
      <c r="XY13" s="19"/>
      <c r="XZ13" s="19"/>
      <c r="YA13" s="19"/>
      <c r="YB13" s="19"/>
      <c r="YC13" s="19"/>
      <c r="YD13" s="19"/>
      <c r="YE13" s="19"/>
      <c r="YF13" s="19"/>
      <c r="YG13" s="19"/>
      <c r="YH13" s="19"/>
      <c r="YI13" s="19"/>
      <c r="YJ13" s="19"/>
      <c r="YK13" s="19"/>
      <c r="YL13" s="19"/>
      <c r="YM13" s="19"/>
      <c r="YN13" s="19"/>
      <c r="YO13" s="19"/>
      <c r="YP13" s="19"/>
      <c r="YQ13" s="19"/>
      <c r="YR13" s="19"/>
      <c r="YS13" s="19"/>
      <c r="YT13" s="19"/>
      <c r="YU13" s="19"/>
      <c r="YV13" s="19"/>
      <c r="YW13" s="19"/>
      <c r="YX13" s="19"/>
      <c r="YY13" s="19"/>
      <c r="YZ13" s="19"/>
      <c r="ZA13" s="19"/>
      <c r="ZB13" s="19"/>
      <c r="ZC13" s="19"/>
      <c r="ZD13" s="19"/>
      <c r="ZE13" s="19"/>
      <c r="ZF13" s="19"/>
      <c r="ZG13" s="19"/>
      <c r="ZH13" s="19"/>
      <c r="ZI13" s="19"/>
      <c r="ZJ13" s="19"/>
      <c r="ZK13" s="19"/>
      <c r="ZL13" s="19"/>
      <c r="ZM13" s="19"/>
      <c r="ZN13" s="19"/>
      <c r="ZO13" s="19"/>
      <c r="ZP13" s="19"/>
      <c r="ZQ13" s="19"/>
      <c r="ZR13" s="19"/>
      <c r="ZS13" s="19"/>
      <c r="ZT13" s="19"/>
      <c r="ZU13" s="19"/>
      <c r="ZV13" s="19"/>
      <c r="ZW13" s="19"/>
      <c r="ZX13" s="19"/>
      <c r="ZY13" s="19"/>
      <c r="ZZ13" s="19"/>
      <c r="AAA13" s="19"/>
      <c r="AAB13" s="19"/>
      <c r="AAC13" s="19"/>
      <c r="AAD13" s="19"/>
      <c r="AAE13" s="19"/>
      <c r="AAF13" s="19"/>
      <c r="AAG13" s="19"/>
      <c r="AAH13" s="19"/>
      <c r="AAI13" s="19"/>
      <c r="AAJ13" s="19"/>
      <c r="AAK13" s="19"/>
      <c r="AAL13" s="19"/>
      <c r="AAM13" s="19"/>
      <c r="AAN13" s="19"/>
      <c r="AAO13" s="19"/>
      <c r="AAP13" s="19"/>
      <c r="AAQ13" s="19"/>
      <c r="AAR13" s="19"/>
      <c r="AAS13" s="19"/>
      <c r="AAT13" s="19"/>
      <c r="AAU13" s="19"/>
      <c r="AAV13" s="19"/>
      <c r="AAW13" s="19"/>
      <c r="AAX13" s="19"/>
      <c r="AAY13" s="19"/>
      <c r="AAZ13" s="19"/>
      <c r="ABA13" s="19"/>
      <c r="ABB13" s="19"/>
      <c r="ABC13" s="19"/>
      <c r="ABD13" s="19"/>
      <c r="ABE13" s="19"/>
      <c r="ABF13" s="19"/>
      <c r="ABG13" s="19"/>
      <c r="ABH13" s="19"/>
      <c r="ABI13" s="19"/>
      <c r="ABJ13" s="19"/>
      <c r="ABK13" s="19"/>
      <c r="ABL13" s="19"/>
      <c r="ABM13" s="19"/>
      <c r="ABN13" s="19"/>
      <c r="ABO13" s="19"/>
      <c r="ABP13" s="19"/>
      <c r="ABQ13" s="19"/>
      <c r="ABR13" s="19"/>
      <c r="ABS13" s="19"/>
      <c r="ABT13" s="19"/>
      <c r="ABU13" s="19"/>
      <c r="ABV13" s="19"/>
      <c r="ABW13" s="19"/>
      <c r="ABX13" s="19"/>
      <c r="ABY13" s="19"/>
      <c r="ABZ13" s="19"/>
      <c r="ACA13" s="19"/>
      <c r="ACB13" s="19"/>
      <c r="ACC13" s="19"/>
      <c r="ACD13" s="19"/>
      <c r="ACE13" s="19"/>
      <c r="ACF13" s="19"/>
      <c r="ACG13" s="19"/>
      <c r="ACH13" s="19"/>
      <c r="ACI13" s="19"/>
      <c r="ACJ13" s="19"/>
      <c r="ACK13" s="19"/>
      <c r="ACL13" s="19"/>
      <c r="ACM13" s="19"/>
      <c r="ACN13" s="19"/>
      <c r="ACO13" s="19"/>
      <c r="ACP13" s="19"/>
      <c r="ACQ13" s="19"/>
      <c r="ACR13" s="19"/>
      <c r="ACS13" s="19"/>
      <c r="ACT13" s="19"/>
      <c r="ACU13" s="19"/>
      <c r="ACV13" s="19"/>
      <c r="ACW13" s="19"/>
      <c r="ACX13" s="19"/>
      <c r="ACY13" s="19"/>
      <c r="ACZ13" s="19"/>
      <c r="ADA13" s="19"/>
      <c r="ADB13" s="19"/>
      <c r="ADC13" s="19"/>
      <c r="ADD13" s="19"/>
      <c r="ADE13" s="19"/>
      <c r="ADF13" s="19"/>
      <c r="ADG13" s="19"/>
      <c r="ADH13" s="19"/>
      <c r="ADI13" s="19"/>
      <c r="ADJ13" s="19"/>
      <c r="ADK13" s="19"/>
      <c r="ADL13" s="19"/>
      <c r="ADM13" s="19"/>
      <c r="ADN13" s="19"/>
      <c r="ADO13" s="19"/>
      <c r="ADP13" s="19"/>
      <c r="ADQ13" s="19"/>
      <c r="ADR13" s="19"/>
      <c r="ADS13" s="19"/>
      <c r="ADT13" s="19"/>
      <c r="ADU13" s="19"/>
      <c r="ADV13" s="19"/>
      <c r="ADW13" s="19"/>
      <c r="ADX13" s="19"/>
      <c r="ADY13" s="19"/>
      <c r="ADZ13" s="19"/>
      <c r="AEA13" s="19"/>
      <c r="AEB13" s="19"/>
      <c r="AEC13" s="19"/>
      <c r="AED13" s="19"/>
      <c r="AEE13" s="19"/>
      <c r="AEF13" s="19"/>
      <c r="AEG13" s="19"/>
      <c r="AEH13" s="19"/>
      <c r="AEI13" s="19"/>
      <c r="AEJ13" s="19"/>
      <c r="AEK13" s="19"/>
      <c r="AEL13" s="19"/>
      <c r="AEM13" s="19"/>
      <c r="AEN13" s="19"/>
      <c r="AEO13" s="19"/>
      <c r="AEP13" s="19"/>
      <c r="AEQ13" s="19"/>
      <c r="AER13" s="19"/>
      <c r="AES13" s="19"/>
      <c r="AET13" s="19"/>
      <c r="AEU13" s="19"/>
      <c r="AEV13" s="19"/>
      <c r="AEW13" s="19"/>
      <c r="AEX13" s="19"/>
      <c r="AEY13" s="19"/>
      <c r="AEZ13" s="19"/>
      <c r="AFA13" s="19"/>
      <c r="AFB13" s="19"/>
      <c r="AFC13" s="19"/>
      <c r="AFD13" s="19"/>
      <c r="AFE13" s="19"/>
      <c r="AFF13" s="19"/>
      <c r="AFG13" s="19"/>
      <c r="AFH13" s="19"/>
      <c r="AFI13" s="19"/>
      <c r="AFJ13" s="19"/>
      <c r="AFK13" s="19"/>
      <c r="AFL13" s="19"/>
      <c r="AFM13" s="19"/>
      <c r="AFN13" s="19"/>
      <c r="AFO13" s="19"/>
      <c r="AFP13" s="19"/>
      <c r="AFQ13" s="19"/>
      <c r="AFR13" s="19"/>
      <c r="AFS13" s="19"/>
      <c r="AFT13" s="19"/>
      <c r="AFU13" s="19"/>
      <c r="AFV13" s="19"/>
      <c r="AFW13" s="19"/>
      <c r="AFX13" s="19"/>
      <c r="AFY13" s="19"/>
      <c r="AFZ13" s="19"/>
      <c r="AGA13" s="19"/>
      <c r="AGB13" s="19"/>
      <c r="AGC13" s="19"/>
      <c r="AGD13" s="19"/>
      <c r="AGE13" s="19"/>
      <c r="AGF13" s="19"/>
      <c r="AGG13" s="19"/>
      <c r="AGH13" s="19"/>
      <c r="AGI13" s="19"/>
      <c r="AGJ13" s="19"/>
      <c r="AGK13" s="19"/>
      <c r="AGL13" s="19"/>
      <c r="AGM13" s="19"/>
      <c r="AGN13" s="19"/>
      <c r="AGO13" s="19"/>
      <c r="AGP13" s="19"/>
      <c r="AGQ13" s="19"/>
      <c r="AGR13" s="19"/>
      <c r="AGS13" s="19"/>
      <c r="AGT13" s="19"/>
      <c r="AGU13" s="19"/>
      <c r="AGV13" s="19"/>
      <c r="AGW13" s="19"/>
      <c r="AGX13" s="19"/>
      <c r="AGY13" s="19"/>
      <c r="AGZ13" s="19"/>
      <c r="AHA13" s="19"/>
      <c r="AHB13" s="19"/>
      <c r="AHC13" s="19"/>
      <c r="AHD13" s="19"/>
      <c r="AHE13" s="19"/>
      <c r="AHF13" s="19"/>
      <c r="AHG13" s="19"/>
      <c r="AHH13" s="19"/>
      <c r="AHI13" s="19"/>
      <c r="AHJ13" s="19"/>
      <c r="AHK13" s="19"/>
      <c r="AHL13" s="19"/>
      <c r="AHM13" s="19"/>
      <c r="AHN13" s="19"/>
      <c r="AHO13" s="19"/>
      <c r="AHP13" s="19"/>
      <c r="AHQ13" s="19"/>
      <c r="AHR13" s="19"/>
      <c r="AHS13" s="19"/>
      <c r="AHT13" s="19"/>
      <c r="AHU13" s="19"/>
      <c r="AHV13" s="19"/>
      <c r="AHW13" s="19"/>
      <c r="AHX13" s="19"/>
      <c r="AHY13" s="19"/>
      <c r="AHZ13" s="19"/>
      <c r="AIA13" s="19"/>
      <c r="AIB13" s="19"/>
      <c r="AIC13" s="19"/>
      <c r="AID13" s="19"/>
      <c r="AIE13" s="19"/>
      <c r="AIF13" s="19"/>
      <c r="AIG13" s="19"/>
      <c r="AIH13" s="19"/>
      <c r="AII13" s="19"/>
      <c r="AIJ13" s="19"/>
      <c r="AIK13" s="19"/>
      <c r="AIL13" s="19"/>
      <c r="AIM13" s="19"/>
      <c r="AIN13" s="19"/>
      <c r="AIO13" s="19"/>
      <c r="AIP13" s="19"/>
      <c r="AIQ13" s="19"/>
      <c r="AIR13" s="19"/>
      <c r="AIS13" s="19"/>
      <c r="AIT13" s="19"/>
      <c r="AIU13" s="19"/>
      <c r="AIV13" s="19"/>
      <c r="AIW13" s="19"/>
      <c r="AIX13" s="19"/>
      <c r="AIY13" s="19"/>
      <c r="AIZ13" s="19"/>
      <c r="AJA13" s="19"/>
      <c r="AJB13" s="19"/>
      <c r="AJC13" s="19"/>
      <c r="AJD13" s="19"/>
      <c r="AJE13" s="19"/>
      <c r="AJF13" s="19"/>
      <c r="AJG13" s="19"/>
      <c r="AJH13" s="19"/>
      <c r="AJI13" s="19"/>
      <c r="AJJ13" s="19"/>
      <c r="AJK13" s="19"/>
      <c r="AJL13" s="19"/>
      <c r="AJM13" s="19"/>
      <c r="AJN13" s="19"/>
      <c r="AJO13" s="19"/>
      <c r="AJP13" s="19"/>
      <c r="AJQ13" s="19"/>
      <c r="AJR13" s="19"/>
      <c r="AJS13" s="19"/>
      <c r="AJT13" s="19"/>
      <c r="AJU13" s="19"/>
      <c r="AJV13" s="19"/>
      <c r="AJW13" s="19"/>
      <c r="AJX13" s="19"/>
      <c r="AJY13" s="19"/>
      <c r="AJZ13" s="19"/>
      <c r="AKA13" s="19"/>
      <c r="AKB13" s="19"/>
      <c r="AKC13" s="19"/>
      <c r="AKD13" s="19"/>
      <c r="AKE13" s="19"/>
      <c r="AKF13" s="19"/>
      <c r="AKG13" s="19"/>
      <c r="AKH13" s="19"/>
      <c r="AKI13" s="19"/>
      <c r="AKJ13" s="19"/>
      <c r="AKK13" s="19"/>
      <c r="AKL13" s="19"/>
      <c r="AKM13" s="19"/>
      <c r="AKN13" s="19"/>
      <c r="AKO13" s="19"/>
      <c r="AKP13" s="19"/>
      <c r="AKQ13" s="19"/>
      <c r="AKR13" s="19"/>
      <c r="AKS13" s="19"/>
      <c r="AKT13" s="19"/>
      <c r="AKU13" s="19"/>
      <c r="AKV13" s="19"/>
      <c r="AKW13" s="19"/>
      <c r="AKX13" s="19"/>
      <c r="AKY13" s="19"/>
      <c r="AKZ13" s="19"/>
      <c r="ALA13" s="19"/>
      <c r="ALB13" s="19"/>
      <c r="ALC13" s="19"/>
      <c r="ALD13" s="19"/>
      <c r="ALE13" s="19"/>
      <c r="ALF13" s="19"/>
      <c r="ALG13" s="19"/>
      <c r="ALH13" s="19"/>
      <c r="ALI13" s="19"/>
      <c r="ALJ13" s="19"/>
      <c r="ALK13" s="19"/>
      <c r="ALL13" s="19"/>
      <c r="ALM13" s="19"/>
      <c r="ALN13" s="19"/>
      <c r="ALO13" s="19"/>
      <c r="ALP13" s="19"/>
      <c r="ALQ13" s="19"/>
      <c r="ALR13" s="19"/>
      <c r="ALS13" s="19"/>
      <c r="ALT13" s="19"/>
      <c r="ALU13" s="19"/>
      <c r="ALV13" s="19"/>
      <c r="ALW13" s="19"/>
      <c r="ALX13" s="19"/>
      <c r="ALY13" s="19"/>
      <c r="ALZ13" s="19"/>
      <c r="AMA13" s="19"/>
      <c r="AMB13" s="19"/>
      <c r="AMC13" s="19"/>
      <c r="AMD13" s="19"/>
      <c r="AME13" s="19"/>
      <c r="AMF13" s="19"/>
      <c r="AMG13" s="19"/>
      <c r="AMH13" s="19"/>
      <c r="AMI13" s="19"/>
      <c r="AMJ13" s="19"/>
    </row>
    <row r="14" spans="1:1024" s="15" customFormat="1" ht="15" x14ac:dyDescent="0.25">
      <c r="A14" s="10">
        <v>206</v>
      </c>
      <c r="B14" s="10" t="s">
        <v>152</v>
      </c>
      <c r="C14" s="55" t="s">
        <v>73</v>
      </c>
      <c r="D14" s="10" t="s">
        <v>55</v>
      </c>
      <c r="E14" s="10" t="s">
        <v>56</v>
      </c>
      <c r="G14" s="16">
        <v>1</v>
      </c>
      <c r="H14" s="69">
        <v>3</v>
      </c>
      <c r="J14" s="22" t="s">
        <v>3</v>
      </c>
      <c r="K14" s="69">
        <v>3</v>
      </c>
      <c r="M14" s="159">
        <v>9</v>
      </c>
      <c r="N14" s="159">
        <v>11</v>
      </c>
      <c r="O14" s="92">
        <f t="shared" si="0"/>
        <v>0.81818181818181823</v>
      </c>
      <c r="P14" s="98">
        <v>2</v>
      </c>
      <c r="R14" s="165">
        <v>9</v>
      </c>
      <c r="S14" s="165">
        <v>9</v>
      </c>
      <c r="T14" s="40">
        <f t="shared" si="1"/>
        <v>1</v>
      </c>
      <c r="U14" s="69">
        <f t="shared" si="2"/>
        <v>2</v>
      </c>
      <c r="W14" s="22" t="s">
        <v>3</v>
      </c>
      <c r="X14" s="69">
        <v>1</v>
      </c>
      <c r="Z14" s="130">
        <v>4194.9687112232023</v>
      </c>
      <c r="AA14" s="130">
        <v>25221.971288776822</v>
      </c>
      <c r="AB14" s="92">
        <f t="shared" si="3"/>
        <v>0.16632200010035947</v>
      </c>
      <c r="AC14" s="69">
        <f t="shared" si="4"/>
        <v>3</v>
      </c>
      <c r="AE14" s="104">
        <v>10226</v>
      </c>
      <c r="AF14" s="69">
        <v>-1</v>
      </c>
      <c r="AG14" s="268"/>
      <c r="AH14" s="104">
        <v>273</v>
      </c>
      <c r="AI14" s="69">
        <v>3</v>
      </c>
      <c r="AJ14" s="268"/>
      <c r="AK14" s="104">
        <v>9783</v>
      </c>
      <c r="AL14" s="104">
        <v>10042</v>
      </c>
      <c r="AM14" s="40">
        <f t="shared" si="5"/>
        <v>0.97420832503485366</v>
      </c>
      <c r="AN14" s="69">
        <f t="shared" si="6"/>
        <v>0</v>
      </c>
      <c r="AO14" s="268"/>
      <c r="AP14" s="141">
        <v>5.2777777777777812E-2</v>
      </c>
      <c r="AQ14" s="69">
        <v>0</v>
      </c>
      <c r="AS14" s="263"/>
      <c r="AT14" s="69">
        <v>0</v>
      </c>
      <c r="AV14" s="228">
        <f t="shared" si="7"/>
        <v>17</v>
      </c>
    </row>
    <row r="15" spans="1:1024" s="15" customFormat="1" ht="15" x14ac:dyDescent="0.25">
      <c r="A15" s="10">
        <v>206</v>
      </c>
      <c r="B15" s="10" t="s">
        <v>77</v>
      </c>
      <c r="C15" s="10" t="s">
        <v>78</v>
      </c>
      <c r="D15" s="10" t="s">
        <v>55</v>
      </c>
      <c r="E15" s="10" t="s">
        <v>56</v>
      </c>
      <c r="G15" s="16">
        <v>0.5</v>
      </c>
      <c r="H15" s="69">
        <v>2</v>
      </c>
      <c r="J15" s="22" t="s">
        <v>3</v>
      </c>
      <c r="K15" s="69">
        <v>3</v>
      </c>
      <c r="M15" s="159">
        <v>16</v>
      </c>
      <c r="N15" s="159">
        <v>16</v>
      </c>
      <c r="O15" s="92">
        <f t="shared" si="0"/>
        <v>1</v>
      </c>
      <c r="P15" s="98">
        <v>2</v>
      </c>
      <c r="R15" s="165">
        <v>13</v>
      </c>
      <c r="S15" s="165">
        <v>16</v>
      </c>
      <c r="T15" s="40">
        <f t="shared" si="1"/>
        <v>0.8125</v>
      </c>
      <c r="U15" s="69">
        <f t="shared" si="2"/>
        <v>2</v>
      </c>
      <c r="W15" s="22" t="s">
        <v>4</v>
      </c>
      <c r="X15" s="69">
        <v>0</v>
      </c>
      <c r="Z15" s="130">
        <v>31613.452701652073</v>
      </c>
      <c r="AA15" s="135">
        <v>654378.65929860587</v>
      </c>
      <c r="AB15" s="172">
        <f t="shared" si="3"/>
        <v>4.831064132735758E-2</v>
      </c>
      <c r="AC15" s="69">
        <f t="shared" si="4"/>
        <v>1</v>
      </c>
      <c r="AE15" s="104">
        <v>247689</v>
      </c>
      <c r="AF15" s="69">
        <v>1</v>
      </c>
      <c r="AH15" s="104">
        <v>245</v>
      </c>
      <c r="AI15" s="69">
        <v>3</v>
      </c>
      <c r="AK15" s="104">
        <v>8092</v>
      </c>
      <c r="AL15" s="104">
        <v>243708</v>
      </c>
      <c r="AM15" s="40">
        <f t="shared" si="5"/>
        <v>3.3203669965696653E-2</v>
      </c>
      <c r="AN15" s="69">
        <f t="shared" si="6"/>
        <v>3</v>
      </c>
      <c r="AP15" s="141">
        <v>-5.6497175141243527E-3</v>
      </c>
      <c r="AQ15" s="69">
        <v>1</v>
      </c>
      <c r="AS15" s="263"/>
      <c r="AT15" s="69">
        <v>0</v>
      </c>
      <c r="AV15" s="228">
        <f t="shared" si="7"/>
        <v>17</v>
      </c>
    </row>
    <row r="16" spans="1:1024" s="15" customFormat="1" ht="15" x14ac:dyDescent="0.25">
      <c r="A16" s="255">
        <v>206</v>
      </c>
      <c r="B16" s="255" t="s">
        <v>148</v>
      </c>
      <c r="C16" s="255" t="s">
        <v>62</v>
      </c>
      <c r="D16" s="10" t="s">
        <v>55</v>
      </c>
      <c r="E16" s="10" t="s">
        <v>56</v>
      </c>
      <c r="G16" s="16">
        <v>0.7142857142857143</v>
      </c>
      <c r="H16" s="69">
        <v>3</v>
      </c>
      <c r="J16" s="22" t="s">
        <v>3</v>
      </c>
      <c r="K16" s="69">
        <v>3</v>
      </c>
      <c r="M16" s="159">
        <v>4</v>
      </c>
      <c r="N16" s="159">
        <v>6</v>
      </c>
      <c r="O16" s="92">
        <f t="shared" si="0"/>
        <v>0.66666666666666663</v>
      </c>
      <c r="P16" s="98">
        <v>0</v>
      </c>
      <c r="R16" s="254">
        <v>5</v>
      </c>
      <c r="S16" s="254">
        <v>4</v>
      </c>
      <c r="T16" s="242">
        <f t="shared" si="1"/>
        <v>1.25</v>
      </c>
      <c r="U16" s="247"/>
      <c r="W16" s="22" t="s">
        <v>3</v>
      </c>
      <c r="X16" s="69">
        <v>1</v>
      </c>
      <c r="Z16" s="130">
        <v>6419.8615621549397</v>
      </c>
      <c r="AA16" s="130">
        <v>100988.02043784542</v>
      </c>
      <c r="AB16" s="172">
        <f t="shared" si="3"/>
        <v>6.3570525833865008E-2</v>
      </c>
      <c r="AC16" s="69">
        <f t="shared" si="4"/>
        <v>2</v>
      </c>
      <c r="AE16" s="104">
        <v>48266</v>
      </c>
      <c r="AF16" s="69">
        <v>-1</v>
      </c>
      <c r="AH16" s="104">
        <v>232</v>
      </c>
      <c r="AI16" s="69">
        <v>3</v>
      </c>
      <c r="AK16" s="104">
        <v>949</v>
      </c>
      <c r="AL16" s="104">
        <v>44652</v>
      </c>
      <c r="AM16" s="171">
        <f t="shared" si="5"/>
        <v>2.1253247334945803E-2</v>
      </c>
      <c r="AN16" s="69">
        <f t="shared" si="6"/>
        <v>3</v>
      </c>
      <c r="AP16" s="141">
        <v>-2.5423728813559254E-2</v>
      </c>
      <c r="AQ16" s="69">
        <v>1</v>
      </c>
      <c r="AS16" s="263"/>
      <c r="AT16" s="69">
        <v>0</v>
      </c>
      <c r="AV16" s="228">
        <f t="shared" si="7"/>
        <v>16</v>
      </c>
    </row>
    <row r="17" spans="1:1020" s="15" customFormat="1" ht="15" x14ac:dyDescent="0.25">
      <c r="A17" s="10">
        <v>206</v>
      </c>
      <c r="B17" s="10" t="s">
        <v>51</v>
      </c>
      <c r="C17" s="10" t="s">
        <v>52</v>
      </c>
      <c r="D17" s="10" t="s">
        <v>55</v>
      </c>
      <c r="E17" s="10" t="s">
        <v>56</v>
      </c>
      <c r="G17" s="40">
        <v>0.66666666666666663</v>
      </c>
      <c r="H17" s="69">
        <v>3</v>
      </c>
      <c r="J17" s="191" t="s">
        <v>3</v>
      </c>
      <c r="K17" s="69">
        <v>3</v>
      </c>
      <c r="M17" s="159">
        <v>14</v>
      </c>
      <c r="N17" s="159">
        <v>15</v>
      </c>
      <c r="O17" s="92">
        <f t="shared" si="0"/>
        <v>0.93333333333333335</v>
      </c>
      <c r="P17" s="98">
        <v>2</v>
      </c>
      <c r="R17" s="165">
        <v>12</v>
      </c>
      <c r="S17" s="165">
        <v>14</v>
      </c>
      <c r="T17" s="40">
        <f t="shared" si="1"/>
        <v>0.8571428571428571</v>
      </c>
      <c r="U17" s="69">
        <f t="shared" ref="U17:U26" si="8">IF(T17&gt;0,IF(T17&gt;0.5,2,IF(T17&gt;0.2,1,0)),"")</f>
        <v>2</v>
      </c>
      <c r="W17" s="22" t="s">
        <v>3</v>
      </c>
      <c r="X17" s="69">
        <v>1</v>
      </c>
      <c r="Z17" s="130">
        <v>32021.644682449987</v>
      </c>
      <c r="AA17" s="130">
        <v>539775.78531744529</v>
      </c>
      <c r="AB17" s="92">
        <f t="shared" si="3"/>
        <v>5.9323974052703884E-2</v>
      </c>
      <c r="AC17" s="69">
        <f t="shared" si="4"/>
        <v>2</v>
      </c>
      <c r="AE17" s="104">
        <v>191768</v>
      </c>
      <c r="AF17" s="69">
        <v>0</v>
      </c>
      <c r="AH17" s="104">
        <v>292</v>
      </c>
      <c r="AI17" s="69">
        <v>3</v>
      </c>
      <c r="AK17" s="104">
        <v>98595</v>
      </c>
      <c r="AL17" s="104">
        <v>183357</v>
      </c>
      <c r="AM17" s="40">
        <f t="shared" si="5"/>
        <v>0.53772149413439352</v>
      </c>
      <c r="AN17" s="69">
        <f t="shared" si="6"/>
        <v>0</v>
      </c>
      <c r="AP17" s="141">
        <v>7.2022160664819923E-2</v>
      </c>
      <c r="AQ17" s="69">
        <v>0</v>
      </c>
      <c r="AS17" s="263"/>
      <c r="AT17" s="69">
        <v>0</v>
      </c>
      <c r="AV17" s="228">
        <f t="shared" si="7"/>
        <v>16</v>
      </c>
    </row>
    <row r="18" spans="1:1020" s="15" customFormat="1" ht="15" x14ac:dyDescent="0.25">
      <c r="A18" s="10">
        <v>206</v>
      </c>
      <c r="B18" s="18" t="s">
        <v>53</v>
      </c>
      <c r="C18" s="10" t="s">
        <v>54</v>
      </c>
      <c r="D18" s="10" t="s">
        <v>55</v>
      </c>
      <c r="E18" s="10" t="s">
        <v>56</v>
      </c>
      <c r="G18" s="16">
        <v>1</v>
      </c>
      <c r="H18" s="69">
        <v>3</v>
      </c>
      <c r="J18" s="22" t="s">
        <v>3</v>
      </c>
      <c r="K18" s="69">
        <v>3</v>
      </c>
      <c r="M18" s="159">
        <v>2.38</v>
      </c>
      <c r="N18" s="159">
        <v>5.38</v>
      </c>
      <c r="O18" s="92">
        <f t="shared" si="0"/>
        <v>0.44237918215613381</v>
      </c>
      <c r="P18" s="98">
        <v>0</v>
      </c>
      <c r="R18" s="165">
        <v>4</v>
      </c>
      <c r="S18" s="165">
        <v>4</v>
      </c>
      <c r="T18" s="40">
        <f t="shared" si="1"/>
        <v>1</v>
      </c>
      <c r="U18" s="69">
        <f t="shared" si="8"/>
        <v>2</v>
      </c>
      <c r="W18" s="22" t="s">
        <v>4</v>
      </c>
      <c r="X18" s="69">
        <v>0</v>
      </c>
      <c r="Z18" s="130">
        <v>3711.2707690093666</v>
      </c>
      <c r="AA18" s="130">
        <v>139202.50123100492</v>
      </c>
      <c r="AB18" s="92">
        <f t="shared" si="3"/>
        <v>2.6660948877998653E-2</v>
      </c>
      <c r="AC18" s="69">
        <f t="shared" si="4"/>
        <v>1</v>
      </c>
      <c r="AE18" s="104">
        <v>51563</v>
      </c>
      <c r="AF18" s="69">
        <v>-1</v>
      </c>
      <c r="AH18" s="104">
        <v>190</v>
      </c>
      <c r="AI18" s="69">
        <v>2</v>
      </c>
      <c r="AK18" s="104">
        <v>388</v>
      </c>
      <c r="AL18" s="104">
        <v>50771</v>
      </c>
      <c r="AM18" s="40">
        <f t="shared" si="5"/>
        <v>7.6421579247995903E-3</v>
      </c>
      <c r="AN18" s="69">
        <f t="shared" si="6"/>
        <v>3</v>
      </c>
      <c r="AP18" s="141">
        <v>-5.6497175141242972E-2</v>
      </c>
      <c r="AQ18" s="69">
        <v>2</v>
      </c>
      <c r="AS18" s="263"/>
      <c r="AT18" s="69">
        <v>0</v>
      </c>
      <c r="AV18" s="228">
        <f t="shared" si="7"/>
        <v>16</v>
      </c>
    </row>
    <row r="19" spans="1:1020" s="15" customFormat="1" ht="15" x14ac:dyDescent="0.25">
      <c r="A19" s="10">
        <v>206</v>
      </c>
      <c r="B19" s="10" t="s">
        <v>79</v>
      </c>
      <c r="C19" s="10" t="s">
        <v>80</v>
      </c>
      <c r="D19" s="10" t="s">
        <v>55</v>
      </c>
      <c r="E19" s="10" t="s">
        <v>56</v>
      </c>
      <c r="G19" s="16">
        <v>0</v>
      </c>
      <c r="H19" s="69">
        <v>-1</v>
      </c>
      <c r="J19" s="22" t="s">
        <v>3</v>
      </c>
      <c r="K19" s="69">
        <v>3</v>
      </c>
      <c r="M19" s="159">
        <v>30</v>
      </c>
      <c r="N19" s="159">
        <v>34</v>
      </c>
      <c r="O19" s="92">
        <f t="shared" si="0"/>
        <v>0.88235294117647056</v>
      </c>
      <c r="P19" s="98">
        <v>2</v>
      </c>
      <c r="R19" s="165">
        <v>30</v>
      </c>
      <c r="S19" s="165">
        <v>40</v>
      </c>
      <c r="T19" s="40">
        <f t="shared" si="1"/>
        <v>0.75</v>
      </c>
      <c r="U19" s="69">
        <f t="shared" si="8"/>
        <v>2</v>
      </c>
      <c r="W19" s="22" t="s">
        <v>3</v>
      </c>
      <c r="X19" s="69">
        <v>1</v>
      </c>
      <c r="Z19" s="130">
        <v>263986.44486485096</v>
      </c>
      <c r="AA19" s="130">
        <v>1659452.7651337658</v>
      </c>
      <c r="AB19" s="92">
        <f t="shared" si="3"/>
        <v>0.15908042121558758</v>
      </c>
      <c r="AC19" s="69">
        <f t="shared" si="4"/>
        <v>3</v>
      </c>
      <c r="AE19" s="104">
        <v>568574</v>
      </c>
      <c r="AF19" s="69">
        <v>3</v>
      </c>
      <c r="AH19" s="104">
        <v>278</v>
      </c>
      <c r="AI19" s="69">
        <v>3</v>
      </c>
      <c r="AK19" s="104">
        <v>19423</v>
      </c>
      <c r="AL19" s="104">
        <v>555962</v>
      </c>
      <c r="AM19" s="40">
        <f t="shared" si="5"/>
        <v>3.4935840938769197E-2</v>
      </c>
      <c r="AN19" s="69">
        <f t="shared" si="6"/>
        <v>3</v>
      </c>
      <c r="AP19" s="141">
        <v>8.3102493074793671E-3</v>
      </c>
      <c r="AQ19" s="69">
        <v>0</v>
      </c>
      <c r="AS19" s="263"/>
      <c r="AT19" s="69">
        <v>0</v>
      </c>
      <c r="AV19" s="228">
        <f t="shared" si="7"/>
        <v>16</v>
      </c>
    </row>
    <row r="20" spans="1:1020" s="15" customFormat="1" ht="15" x14ac:dyDescent="0.25">
      <c r="A20" s="10">
        <v>206</v>
      </c>
      <c r="B20" s="10" t="s">
        <v>87</v>
      </c>
      <c r="C20" s="10" t="s">
        <v>88</v>
      </c>
      <c r="D20" s="10" t="s">
        <v>55</v>
      </c>
      <c r="E20" s="10" t="s">
        <v>56</v>
      </c>
      <c r="G20" s="16">
        <v>1</v>
      </c>
      <c r="H20" s="69">
        <v>3</v>
      </c>
      <c r="J20" s="22" t="s">
        <v>3</v>
      </c>
      <c r="K20" s="69">
        <v>3</v>
      </c>
      <c r="M20" s="159">
        <v>14</v>
      </c>
      <c r="N20" s="159">
        <v>14</v>
      </c>
      <c r="O20" s="92">
        <f t="shared" si="0"/>
        <v>1</v>
      </c>
      <c r="P20" s="98">
        <v>2</v>
      </c>
      <c r="R20" s="165">
        <v>10</v>
      </c>
      <c r="S20" s="165">
        <v>14</v>
      </c>
      <c r="T20" s="40">
        <f t="shared" si="1"/>
        <v>0.7142857142857143</v>
      </c>
      <c r="U20" s="69">
        <f t="shared" si="8"/>
        <v>2</v>
      </c>
      <c r="W20" s="22" t="s">
        <v>3</v>
      </c>
      <c r="X20" s="69">
        <v>1</v>
      </c>
      <c r="Z20" s="130">
        <v>36390.376000085264</v>
      </c>
      <c r="AA20" s="130">
        <v>606177.48699993093</v>
      </c>
      <c r="AB20" s="172">
        <f t="shared" si="3"/>
        <v>6.0032542911131588E-2</v>
      </c>
      <c r="AC20" s="69">
        <f t="shared" si="4"/>
        <v>2</v>
      </c>
      <c r="AE20" s="104">
        <v>222512</v>
      </c>
      <c r="AF20" s="69">
        <v>1</v>
      </c>
      <c r="AH20" s="104">
        <v>179</v>
      </c>
      <c r="AI20" s="69">
        <v>1</v>
      </c>
      <c r="AK20" s="104">
        <v>210407</v>
      </c>
      <c r="AL20" s="104">
        <v>218026</v>
      </c>
      <c r="AM20" s="40">
        <f t="shared" si="5"/>
        <v>0.96505462651243434</v>
      </c>
      <c r="AN20" s="69">
        <f t="shared" si="6"/>
        <v>0</v>
      </c>
      <c r="AP20" s="141">
        <v>-8.4745762711865291E-3</v>
      </c>
      <c r="AQ20" s="69">
        <v>1</v>
      </c>
      <c r="AS20" s="263"/>
      <c r="AT20" s="69">
        <v>0</v>
      </c>
      <c r="AV20" s="228">
        <f t="shared" si="7"/>
        <v>15</v>
      </c>
    </row>
    <row r="21" spans="1:1020" s="26" customFormat="1" ht="15" x14ac:dyDescent="0.25">
      <c r="A21" s="10">
        <v>206</v>
      </c>
      <c r="B21" s="18" t="s">
        <v>70</v>
      </c>
      <c r="C21" s="10" t="s">
        <v>71</v>
      </c>
      <c r="D21" s="10" t="s">
        <v>55</v>
      </c>
      <c r="E21" s="10" t="s">
        <v>56</v>
      </c>
      <c r="F21" s="15"/>
      <c r="G21" s="188">
        <v>1</v>
      </c>
      <c r="H21" s="190">
        <v>3</v>
      </c>
      <c r="I21" s="15"/>
      <c r="J21" s="22" t="s">
        <v>3</v>
      </c>
      <c r="K21" s="69">
        <v>3</v>
      </c>
      <c r="L21" s="15"/>
      <c r="M21" s="194">
        <v>7</v>
      </c>
      <c r="N21" s="194">
        <v>7</v>
      </c>
      <c r="O21" s="92">
        <f t="shared" si="0"/>
        <v>1</v>
      </c>
      <c r="P21" s="98">
        <v>2</v>
      </c>
      <c r="Q21" s="15"/>
      <c r="R21" s="165">
        <v>4</v>
      </c>
      <c r="S21" s="165">
        <v>7</v>
      </c>
      <c r="T21" s="40">
        <f t="shared" si="1"/>
        <v>0.5714285714285714</v>
      </c>
      <c r="U21" s="69">
        <f t="shared" si="8"/>
        <v>2</v>
      </c>
      <c r="V21" s="15"/>
      <c r="W21" s="22" t="s">
        <v>4</v>
      </c>
      <c r="X21" s="69">
        <v>0</v>
      </c>
      <c r="Y21" s="15"/>
      <c r="Z21" s="130">
        <v>4631.6179268975684</v>
      </c>
      <c r="AA21" s="130">
        <v>259235.64907315371</v>
      </c>
      <c r="AB21" s="172">
        <f t="shared" si="3"/>
        <v>1.786643906213135E-2</v>
      </c>
      <c r="AC21" s="69">
        <f t="shared" si="4"/>
        <v>0</v>
      </c>
      <c r="AD21" s="15"/>
      <c r="AE21" s="104">
        <v>78522</v>
      </c>
      <c r="AF21" s="69">
        <v>0</v>
      </c>
      <c r="AG21" s="15"/>
      <c r="AH21" s="104">
        <v>203</v>
      </c>
      <c r="AI21" s="69">
        <v>3</v>
      </c>
      <c r="AJ21" s="15"/>
      <c r="AK21" s="104">
        <v>76156</v>
      </c>
      <c r="AL21" s="104">
        <v>77561</v>
      </c>
      <c r="AM21" s="40">
        <f t="shared" si="5"/>
        <v>0.98188522582225601</v>
      </c>
      <c r="AN21" s="69">
        <f t="shared" si="6"/>
        <v>0</v>
      </c>
      <c r="AO21" s="15"/>
      <c r="AP21" s="141">
        <v>8.4745762711864181E-3</v>
      </c>
      <c r="AQ21" s="69">
        <v>0</v>
      </c>
      <c r="AR21" s="15"/>
      <c r="AS21" s="263" t="s">
        <v>154</v>
      </c>
      <c r="AT21" s="69">
        <v>1</v>
      </c>
      <c r="AU21" s="15"/>
      <c r="AV21" s="228">
        <f t="shared" si="7"/>
        <v>14</v>
      </c>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c r="IB21" s="15"/>
      <c r="IC21" s="15"/>
      <c r="ID21" s="15"/>
      <c r="IE21" s="15"/>
      <c r="IF21" s="15"/>
      <c r="IG21" s="15"/>
      <c r="IH21" s="15"/>
      <c r="II21" s="15"/>
      <c r="IJ21" s="15"/>
      <c r="IK21" s="15"/>
      <c r="IL21" s="15"/>
      <c r="IM21" s="15"/>
      <c r="IN21" s="15"/>
      <c r="IO21" s="15"/>
      <c r="IP21" s="15"/>
      <c r="IQ21" s="15"/>
      <c r="IR21" s="15"/>
      <c r="IS21" s="15"/>
      <c r="IT21" s="15"/>
      <c r="IU21" s="15"/>
      <c r="IV21" s="15"/>
      <c r="IW21" s="15"/>
      <c r="IX21" s="15"/>
      <c r="IY21" s="15"/>
      <c r="IZ21" s="15"/>
      <c r="JA21" s="15"/>
      <c r="JB21" s="15"/>
      <c r="JC21" s="15"/>
      <c r="JD21" s="15"/>
      <c r="JE21" s="15"/>
      <c r="JF21" s="15"/>
      <c r="JG21" s="15"/>
      <c r="JH21" s="15"/>
      <c r="JI21" s="15"/>
      <c r="JJ21" s="15"/>
      <c r="JK21" s="15"/>
      <c r="JL21" s="15"/>
      <c r="JM21" s="15"/>
      <c r="JN21" s="15"/>
      <c r="JO21" s="15"/>
      <c r="JP21" s="15"/>
      <c r="JQ21" s="15"/>
      <c r="JR21" s="15"/>
      <c r="JS21" s="15"/>
      <c r="JT21" s="15"/>
      <c r="JU21" s="15"/>
      <c r="JV21" s="15"/>
      <c r="JW21" s="15"/>
      <c r="JX21" s="15"/>
      <c r="JY21" s="15"/>
      <c r="JZ21" s="15"/>
      <c r="KA21" s="15"/>
      <c r="KB21" s="15"/>
      <c r="KC21" s="15"/>
      <c r="KD21" s="15"/>
      <c r="KE21" s="15"/>
      <c r="KF21" s="15"/>
      <c r="KG21" s="15"/>
      <c r="KH21" s="15"/>
      <c r="KI21" s="15"/>
      <c r="KJ21" s="15"/>
      <c r="KK21" s="15"/>
      <c r="KL21" s="15"/>
      <c r="KM21" s="15"/>
      <c r="KN21" s="15"/>
      <c r="KO21" s="15"/>
      <c r="KP21" s="15"/>
      <c r="KQ21" s="15"/>
      <c r="KR21" s="15"/>
      <c r="KS21" s="15"/>
      <c r="KT21" s="15"/>
      <c r="KU21" s="15"/>
      <c r="KV21" s="15"/>
      <c r="KW21" s="15"/>
      <c r="KX21" s="15"/>
      <c r="KY21" s="15"/>
      <c r="KZ21" s="15"/>
      <c r="LA21" s="15"/>
      <c r="LB21" s="15"/>
      <c r="LC21" s="15"/>
      <c r="LD21" s="15"/>
      <c r="LE21" s="15"/>
      <c r="LF21" s="15"/>
      <c r="LG21" s="15"/>
      <c r="LH21" s="15"/>
      <c r="LI21" s="15"/>
      <c r="LJ21" s="15"/>
      <c r="LK21" s="15"/>
      <c r="LL21" s="15"/>
      <c r="LM21" s="15"/>
      <c r="LN21" s="15"/>
      <c r="LO21" s="15"/>
      <c r="LP21" s="15"/>
      <c r="LQ21" s="15"/>
      <c r="LR21" s="15"/>
      <c r="LS21" s="15"/>
      <c r="LT21" s="15"/>
      <c r="LU21" s="15"/>
      <c r="LV21" s="15"/>
      <c r="LW21" s="15"/>
      <c r="LX21" s="15"/>
      <c r="LY21" s="15"/>
      <c r="LZ21" s="15"/>
      <c r="MA21" s="15"/>
      <c r="MB21" s="15"/>
      <c r="MC21" s="15"/>
      <c r="MD21" s="15"/>
      <c r="ME21" s="15"/>
      <c r="MF21" s="15"/>
      <c r="MG21" s="15"/>
      <c r="MH21" s="15"/>
      <c r="MI21" s="15"/>
      <c r="MJ21" s="15"/>
      <c r="MK21" s="15"/>
      <c r="ML21" s="15"/>
      <c r="MM21" s="15"/>
      <c r="MN21" s="15"/>
      <c r="MO21" s="15"/>
      <c r="MP21" s="15"/>
      <c r="MQ21" s="15"/>
      <c r="MR21" s="15"/>
      <c r="MS21" s="15"/>
      <c r="MT21" s="15"/>
      <c r="MU21" s="15"/>
      <c r="MV21" s="15"/>
      <c r="MW21" s="15"/>
      <c r="MX21" s="15"/>
      <c r="MY21" s="15"/>
      <c r="MZ21" s="15"/>
      <c r="NA21" s="15"/>
      <c r="NB21" s="15"/>
      <c r="NC21" s="15"/>
      <c r="ND21" s="15"/>
      <c r="NE21" s="15"/>
      <c r="NF21" s="15"/>
      <c r="NG21" s="15"/>
      <c r="NH21" s="15"/>
      <c r="NI21" s="15"/>
      <c r="NJ21" s="15"/>
      <c r="NK21" s="15"/>
      <c r="NL21" s="15"/>
      <c r="NM21" s="15"/>
      <c r="NN21" s="15"/>
      <c r="NO21" s="15"/>
      <c r="NP21" s="15"/>
      <c r="NQ21" s="15"/>
      <c r="NR21" s="15"/>
      <c r="NS21" s="15"/>
      <c r="NT21" s="15"/>
      <c r="NU21" s="15"/>
      <c r="NV21" s="15"/>
      <c r="NW21" s="15"/>
      <c r="NX21" s="15"/>
      <c r="NY21" s="15"/>
      <c r="NZ21" s="15"/>
      <c r="OA21" s="15"/>
      <c r="OB21" s="15"/>
      <c r="OC21" s="15"/>
      <c r="OD21" s="15"/>
      <c r="OE21" s="15"/>
      <c r="OF21" s="15"/>
      <c r="OG21" s="15"/>
      <c r="OH21" s="15"/>
      <c r="OI21" s="15"/>
      <c r="OJ21" s="15"/>
      <c r="OK21" s="15"/>
      <c r="OL21" s="15"/>
      <c r="OM21" s="15"/>
      <c r="ON21" s="15"/>
      <c r="OO21" s="15"/>
      <c r="OP21" s="15"/>
      <c r="OQ21" s="15"/>
      <c r="OR21" s="15"/>
      <c r="OS21" s="15"/>
      <c r="OT21" s="15"/>
      <c r="OU21" s="15"/>
      <c r="OV21" s="15"/>
      <c r="OW21" s="15"/>
      <c r="OX21" s="15"/>
      <c r="OY21" s="15"/>
      <c r="OZ21" s="15"/>
      <c r="PA21" s="15"/>
      <c r="PB21" s="15"/>
      <c r="PC21" s="15"/>
      <c r="PD21" s="15"/>
      <c r="PE21" s="15"/>
      <c r="PF21" s="15"/>
      <c r="PG21" s="15"/>
      <c r="PH21" s="15"/>
      <c r="PI21" s="15"/>
      <c r="PJ21" s="15"/>
      <c r="PK21" s="15"/>
      <c r="PL21" s="15"/>
      <c r="PM21" s="15"/>
      <c r="PN21" s="15"/>
      <c r="PO21" s="15"/>
      <c r="PP21" s="15"/>
      <c r="PQ21" s="15"/>
      <c r="PR21" s="15"/>
      <c r="PS21" s="15"/>
      <c r="PT21" s="15"/>
      <c r="PU21" s="15"/>
      <c r="PV21" s="15"/>
      <c r="PW21" s="15"/>
      <c r="PX21" s="15"/>
      <c r="PY21" s="15"/>
      <c r="PZ21" s="15"/>
      <c r="QA21" s="15"/>
      <c r="QB21" s="15"/>
      <c r="QC21" s="15"/>
      <c r="QD21" s="15"/>
      <c r="QE21" s="15"/>
      <c r="QF21" s="15"/>
      <c r="QG21" s="15"/>
      <c r="QH21" s="15"/>
      <c r="QI21" s="15"/>
      <c r="QJ21" s="15"/>
      <c r="QK21" s="15"/>
      <c r="QL21" s="15"/>
      <c r="QM21" s="15"/>
      <c r="QN21" s="15"/>
      <c r="QO21" s="15"/>
      <c r="QP21" s="15"/>
      <c r="QQ21" s="15"/>
      <c r="QR21" s="15"/>
      <c r="QS21" s="15"/>
      <c r="QT21" s="15"/>
      <c r="QU21" s="15"/>
      <c r="QV21" s="15"/>
      <c r="QW21" s="15"/>
      <c r="QX21" s="15"/>
      <c r="QY21" s="15"/>
      <c r="QZ21" s="15"/>
      <c r="RA21" s="15"/>
      <c r="RB21" s="15"/>
      <c r="RC21" s="15"/>
      <c r="RD21" s="15"/>
      <c r="RE21" s="15"/>
      <c r="RF21" s="15"/>
      <c r="RG21" s="15"/>
      <c r="RH21" s="15"/>
      <c r="RI21" s="15"/>
      <c r="RJ21" s="15"/>
      <c r="RK21" s="15"/>
      <c r="RL21" s="15"/>
      <c r="RM21" s="15"/>
      <c r="RN21" s="15"/>
      <c r="RO21" s="15"/>
      <c r="RP21" s="15"/>
      <c r="RQ21" s="15"/>
      <c r="RR21" s="15"/>
      <c r="RS21" s="15"/>
      <c r="RT21" s="15"/>
      <c r="RU21" s="15"/>
      <c r="RV21" s="15"/>
      <c r="RW21" s="15"/>
      <c r="RX21" s="15"/>
      <c r="RY21" s="15"/>
      <c r="RZ21" s="15"/>
      <c r="SA21" s="15"/>
      <c r="SB21" s="15"/>
      <c r="SC21" s="15"/>
      <c r="SD21" s="15"/>
      <c r="SE21" s="15"/>
      <c r="SF21" s="15"/>
      <c r="SG21" s="15"/>
      <c r="SH21" s="15"/>
      <c r="SI21" s="15"/>
      <c r="SJ21" s="15"/>
      <c r="SK21" s="15"/>
      <c r="SL21" s="15"/>
      <c r="SM21" s="15"/>
      <c r="SN21" s="15"/>
      <c r="SO21" s="15"/>
      <c r="SP21" s="15"/>
      <c r="SQ21" s="15"/>
      <c r="SR21" s="15"/>
      <c r="SS21" s="15"/>
      <c r="ST21" s="15"/>
      <c r="SU21" s="15"/>
      <c r="SV21" s="15"/>
      <c r="SW21" s="15"/>
      <c r="SX21" s="15"/>
      <c r="SY21" s="15"/>
      <c r="SZ21" s="15"/>
      <c r="TA21" s="15"/>
      <c r="TB21" s="15"/>
      <c r="TC21" s="15"/>
      <c r="TD21" s="15"/>
      <c r="TE21" s="15"/>
      <c r="TF21" s="15"/>
      <c r="TG21" s="15"/>
      <c r="TH21" s="15"/>
      <c r="TI21" s="15"/>
      <c r="TJ21" s="15"/>
      <c r="TK21" s="15"/>
      <c r="TL21" s="15"/>
      <c r="TM21" s="15"/>
      <c r="TN21" s="15"/>
      <c r="TO21" s="15"/>
      <c r="TP21" s="15"/>
      <c r="TQ21" s="15"/>
      <c r="TR21" s="15"/>
      <c r="TS21" s="15"/>
      <c r="TT21" s="15"/>
      <c r="TU21" s="15"/>
      <c r="TV21" s="15"/>
      <c r="TW21" s="15"/>
      <c r="TX21" s="15"/>
      <c r="TY21" s="15"/>
      <c r="TZ21" s="15"/>
      <c r="UA21" s="15"/>
      <c r="UB21" s="15"/>
      <c r="UC21" s="15"/>
      <c r="UD21" s="15"/>
      <c r="UE21" s="15"/>
      <c r="UF21" s="15"/>
      <c r="UG21" s="15"/>
      <c r="UH21" s="15"/>
      <c r="UI21" s="15"/>
      <c r="UJ21" s="15"/>
      <c r="UK21" s="15"/>
      <c r="UL21" s="15"/>
      <c r="UM21" s="15"/>
      <c r="UN21" s="15"/>
      <c r="UO21" s="15"/>
      <c r="UP21" s="15"/>
      <c r="UQ21" s="15"/>
      <c r="UR21" s="15"/>
      <c r="US21" s="15"/>
      <c r="UT21" s="15"/>
      <c r="UU21" s="15"/>
      <c r="UV21" s="15"/>
      <c r="UW21" s="15"/>
      <c r="UX21" s="15"/>
      <c r="UY21" s="15"/>
      <c r="UZ21" s="15"/>
      <c r="VA21" s="15"/>
      <c r="VB21" s="15"/>
      <c r="VC21" s="15"/>
      <c r="VD21" s="15"/>
      <c r="VE21" s="15"/>
      <c r="VF21" s="15"/>
      <c r="VG21" s="15"/>
      <c r="VH21" s="15"/>
      <c r="VI21" s="15"/>
      <c r="VJ21" s="15"/>
      <c r="VK21" s="15"/>
      <c r="VL21" s="15"/>
      <c r="VM21" s="15"/>
      <c r="VN21" s="15"/>
      <c r="VO21" s="15"/>
      <c r="VP21" s="15"/>
      <c r="VQ21" s="15"/>
      <c r="VR21" s="15"/>
      <c r="VS21" s="15"/>
      <c r="VT21" s="15"/>
      <c r="VU21" s="15"/>
      <c r="VV21" s="15"/>
      <c r="VW21" s="15"/>
      <c r="VX21" s="15"/>
      <c r="VY21" s="15"/>
      <c r="VZ21" s="15"/>
      <c r="WA21" s="15"/>
      <c r="WB21" s="15"/>
      <c r="WC21" s="15"/>
      <c r="WD21" s="15"/>
      <c r="WE21" s="15"/>
      <c r="WF21" s="15"/>
      <c r="WG21" s="15"/>
      <c r="WH21" s="15"/>
      <c r="WI21" s="15"/>
      <c r="WJ21" s="15"/>
      <c r="WK21" s="15"/>
      <c r="WL21" s="15"/>
      <c r="WM21" s="15"/>
      <c r="WN21" s="15"/>
      <c r="WO21" s="15"/>
      <c r="WP21" s="15"/>
      <c r="WQ21" s="15"/>
      <c r="WR21" s="15"/>
      <c r="WS21" s="15"/>
      <c r="WT21" s="15"/>
      <c r="WU21" s="15"/>
      <c r="WV21" s="15"/>
      <c r="WW21" s="15"/>
      <c r="WX21" s="15"/>
      <c r="WY21" s="15"/>
      <c r="WZ21" s="15"/>
      <c r="XA21" s="15"/>
      <c r="XB21" s="15"/>
      <c r="XC21" s="15"/>
      <c r="XD21" s="15"/>
      <c r="XE21" s="15"/>
      <c r="XF21" s="15"/>
      <c r="XG21" s="15"/>
      <c r="XH21" s="15"/>
      <c r="XI21" s="15"/>
      <c r="XJ21" s="15"/>
      <c r="XK21" s="15"/>
      <c r="XL21" s="15"/>
      <c r="XM21" s="15"/>
      <c r="XN21" s="15"/>
      <c r="XO21" s="15"/>
      <c r="XP21" s="15"/>
      <c r="XQ21" s="15"/>
      <c r="XR21" s="15"/>
      <c r="XS21" s="15"/>
      <c r="XT21" s="15"/>
      <c r="XU21" s="15"/>
      <c r="XV21" s="15"/>
      <c r="XW21" s="15"/>
      <c r="XX21" s="15"/>
      <c r="XY21" s="15"/>
      <c r="XZ21" s="15"/>
      <c r="YA21" s="15"/>
      <c r="YB21" s="15"/>
      <c r="YC21" s="15"/>
      <c r="YD21" s="15"/>
      <c r="YE21" s="15"/>
      <c r="YF21" s="15"/>
      <c r="YG21" s="15"/>
      <c r="YH21" s="15"/>
      <c r="YI21" s="15"/>
      <c r="YJ21" s="15"/>
      <c r="YK21" s="15"/>
      <c r="YL21" s="15"/>
      <c r="YM21" s="15"/>
      <c r="YN21" s="15"/>
      <c r="YO21" s="15"/>
      <c r="YP21" s="15"/>
      <c r="YQ21" s="15"/>
      <c r="YR21" s="15"/>
      <c r="YS21" s="15"/>
      <c r="YT21" s="15"/>
      <c r="YU21" s="15"/>
      <c r="YV21" s="15"/>
      <c r="YW21" s="15"/>
      <c r="YX21" s="15"/>
      <c r="YY21" s="15"/>
      <c r="YZ21" s="15"/>
      <c r="ZA21" s="15"/>
      <c r="ZB21" s="15"/>
      <c r="ZC21" s="15"/>
      <c r="ZD21" s="15"/>
      <c r="ZE21" s="15"/>
      <c r="ZF21" s="15"/>
      <c r="ZG21" s="15"/>
      <c r="ZH21" s="15"/>
      <c r="ZI21" s="15"/>
      <c r="ZJ21" s="15"/>
      <c r="ZK21" s="15"/>
      <c r="ZL21" s="15"/>
      <c r="ZM21" s="15"/>
      <c r="ZN21" s="15"/>
      <c r="ZO21" s="15"/>
      <c r="ZP21" s="15"/>
      <c r="ZQ21" s="15"/>
      <c r="ZR21" s="15"/>
      <c r="ZS21" s="15"/>
      <c r="ZT21" s="15"/>
      <c r="ZU21" s="15"/>
      <c r="ZV21" s="15"/>
      <c r="ZW21" s="15"/>
      <c r="ZX21" s="15"/>
      <c r="ZY21" s="15"/>
      <c r="ZZ21" s="15"/>
      <c r="AAA21" s="15"/>
      <c r="AAB21" s="15"/>
      <c r="AAC21" s="15"/>
      <c r="AAD21" s="15"/>
      <c r="AAE21" s="15"/>
      <c r="AAF21" s="15"/>
      <c r="AAG21" s="15"/>
      <c r="AAH21" s="15"/>
      <c r="AAI21" s="15"/>
      <c r="AAJ21" s="15"/>
      <c r="AAK21" s="15"/>
      <c r="AAL21" s="15"/>
      <c r="AAM21" s="15"/>
      <c r="AAN21" s="15"/>
      <c r="AAO21" s="15"/>
      <c r="AAP21" s="15"/>
      <c r="AAQ21" s="15"/>
      <c r="AAR21" s="15"/>
      <c r="AAS21" s="15"/>
      <c r="AAT21" s="15"/>
      <c r="AAU21" s="15"/>
      <c r="AAV21" s="15"/>
      <c r="AAW21" s="15"/>
      <c r="AAX21" s="15"/>
      <c r="AAY21" s="15"/>
      <c r="AAZ21" s="15"/>
      <c r="ABA21" s="15"/>
      <c r="ABB21" s="15"/>
      <c r="ABC21" s="15"/>
      <c r="ABD21" s="15"/>
      <c r="ABE21" s="15"/>
      <c r="ABF21" s="15"/>
      <c r="ABG21" s="15"/>
      <c r="ABH21" s="15"/>
      <c r="ABI21" s="15"/>
      <c r="ABJ21" s="15"/>
      <c r="ABK21" s="15"/>
      <c r="ABL21" s="15"/>
      <c r="ABM21" s="15"/>
      <c r="ABN21" s="15"/>
      <c r="ABO21" s="15"/>
      <c r="ABP21" s="15"/>
      <c r="ABQ21" s="15"/>
      <c r="ABR21" s="15"/>
      <c r="ABS21" s="15"/>
      <c r="ABT21" s="15"/>
      <c r="ABU21" s="15"/>
      <c r="ABV21" s="15"/>
      <c r="ABW21" s="15"/>
      <c r="ABX21" s="15"/>
      <c r="ABY21" s="15"/>
      <c r="ABZ21" s="15"/>
      <c r="ACA21" s="15"/>
      <c r="ACB21" s="15"/>
      <c r="ACC21" s="15"/>
      <c r="ACD21" s="15"/>
      <c r="ACE21" s="15"/>
      <c r="ACF21" s="15"/>
      <c r="ACG21" s="15"/>
      <c r="ACH21" s="15"/>
      <c r="ACI21" s="15"/>
      <c r="ACJ21" s="15"/>
      <c r="ACK21" s="15"/>
      <c r="ACL21" s="15"/>
      <c r="ACM21" s="15"/>
      <c r="ACN21" s="15"/>
      <c r="ACO21" s="15"/>
      <c r="ACP21" s="15"/>
      <c r="ACQ21" s="15"/>
      <c r="ACR21" s="15"/>
      <c r="ACS21" s="15"/>
      <c r="ACT21" s="15"/>
      <c r="ACU21" s="15"/>
      <c r="ACV21" s="15"/>
      <c r="ACW21" s="15"/>
      <c r="ACX21" s="15"/>
      <c r="ACY21" s="15"/>
      <c r="ACZ21" s="15"/>
      <c r="ADA21" s="15"/>
      <c r="ADB21" s="15"/>
      <c r="ADC21" s="15"/>
      <c r="ADD21" s="15"/>
      <c r="ADE21" s="15"/>
      <c r="ADF21" s="15"/>
      <c r="ADG21" s="15"/>
      <c r="ADH21" s="15"/>
      <c r="ADI21" s="15"/>
      <c r="ADJ21" s="15"/>
      <c r="ADK21" s="15"/>
      <c r="ADL21" s="15"/>
      <c r="ADM21" s="15"/>
      <c r="ADN21" s="15"/>
      <c r="ADO21" s="15"/>
      <c r="ADP21" s="15"/>
      <c r="ADQ21" s="15"/>
      <c r="ADR21" s="15"/>
      <c r="ADS21" s="15"/>
      <c r="ADT21" s="15"/>
      <c r="ADU21" s="15"/>
      <c r="ADV21" s="15"/>
      <c r="ADW21" s="15"/>
      <c r="ADX21" s="15"/>
      <c r="ADY21" s="15"/>
      <c r="ADZ21" s="15"/>
      <c r="AEA21" s="15"/>
      <c r="AEB21" s="15"/>
      <c r="AEC21" s="15"/>
      <c r="AED21" s="15"/>
      <c r="AEE21" s="15"/>
      <c r="AEF21" s="15"/>
      <c r="AEG21" s="15"/>
      <c r="AEH21" s="15"/>
      <c r="AEI21" s="15"/>
      <c r="AEJ21" s="15"/>
      <c r="AEK21" s="15"/>
      <c r="AEL21" s="15"/>
      <c r="AEM21" s="15"/>
      <c r="AEN21" s="15"/>
      <c r="AEO21" s="15"/>
      <c r="AEP21" s="15"/>
      <c r="AEQ21" s="15"/>
      <c r="AER21" s="15"/>
      <c r="AES21" s="15"/>
      <c r="AET21" s="15"/>
      <c r="AEU21" s="15"/>
      <c r="AEV21" s="15"/>
      <c r="AEW21" s="15"/>
      <c r="AEX21" s="15"/>
      <c r="AEY21" s="15"/>
      <c r="AEZ21" s="15"/>
      <c r="AFA21" s="15"/>
      <c r="AFB21" s="15"/>
      <c r="AFC21" s="15"/>
      <c r="AFD21" s="15"/>
      <c r="AFE21" s="15"/>
      <c r="AFF21" s="15"/>
      <c r="AFG21" s="15"/>
      <c r="AFH21" s="15"/>
      <c r="AFI21" s="15"/>
      <c r="AFJ21" s="15"/>
      <c r="AFK21" s="15"/>
      <c r="AFL21" s="15"/>
      <c r="AFM21" s="15"/>
      <c r="AFN21" s="15"/>
      <c r="AFO21" s="15"/>
      <c r="AFP21" s="15"/>
      <c r="AFQ21" s="15"/>
      <c r="AFR21" s="15"/>
      <c r="AFS21" s="15"/>
      <c r="AFT21" s="15"/>
      <c r="AFU21" s="15"/>
      <c r="AFV21" s="15"/>
      <c r="AFW21" s="15"/>
      <c r="AFX21" s="15"/>
      <c r="AFY21" s="15"/>
      <c r="AFZ21" s="15"/>
      <c r="AGA21" s="15"/>
      <c r="AGB21" s="15"/>
      <c r="AGC21" s="15"/>
      <c r="AGD21" s="15"/>
      <c r="AGE21" s="15"/>
      <c r="AGF21" s="15"/>
      <c r="AGG21" s="15"/>
      <c r="AGH21" s="15"/>
      <c r="AGI21" s="15"/>
      <c r="AGJ21" s="15"/>
      <c r="AGK21" s="15"/>
      <c r="AGL21" s="15"/>
      <c r="AGM21" s="15"/>
      <c r="AGN21" s="15"/>
      <c r="AGO21" s="15"/>
      <c r="AGP21" s="15"/>
      <c r="AGQ21" s="15"/>
      <c r="AGR21" s="15"/>
      <c r="AGS21" s="15"/>
      <c r="AGT21" s="15"/>
      <c r="AGU21" s="15"/>
      <c r="AGV21" s="15"/>
      <c r="AGW21" s="15"/>
      <c r="AGX21" s="15"/>
      <c r="AGY21" s="15"/>
      <c r="AGZ21" s="15"/>
      <c r="AHA21" s="15"/>
      <c r="AHB21" s="15"/>
      <c r="AHC21" s="15"/>
      <c r="AHD21" s="15"/>
      <c r="AHE21" s="15"/>
      <c r="AHF21" s="15"/>
      <c r="AHG21" s="15"/>
      <c r="AHH21" s="15"/>
      <c r="AHI21" s="15"/>
      <c r="AHJ21" s="15"/>
      <c r="AHK21" s="15"/>
      <c r="AHL21" s="15"/>
      <c r="AHM21" s="15"/>
      <c r="AHN21" s="15"/>
      <c r="AHO21" s="15"/>
      <c r="AHP21" s="15"/>
      <c r="AHQ21" s="15"/>
      <c r="AHR21" s="15"/>
      <c r="AHS21" s="15"/>
      <c r="AHT21" s="15"/>
      <c r="AHU21" s="15"/>
      <c r="AHV21" s="15"/>
      <c r="AHW21" s="15"/>
      <c r="AHX21" s="15"/>
      <c r="AHY21" s="15"/>
      <c r="AHZ21" s="15"/>
      <c r="AIA21" s="15"/>
      <c r="AIB21" s="15"/>
      <c r="AIC21" s="15"/>
      <c r="AID21" s="15"/>
      <c r="AIE21" s="15"/>
      <c r="AIF21" s="15"/>
      <c r="AIG21" s="15"/>
      <c r="AIH21" s="15"/>
      <c r="AII21" s="15"/>
      <c r="AIJ21" s="15"/>
      <c r="AIK21" s="15"/>
      <c r="AIL21" s="15"/>
      <c r="AIM21" s="15"/>
      <c r="AIN21" s="15"/>
      <c r="AIO21" s="15"/>
      <c r="AIP21" s="15"/>
      <c r="AIQ21" s="15"/>
      <c r="AIR21" s="15"/>
      <c r="AIS21" s="15"/>
      <c r="AIT21" s="15"/>
      <c r="AIU21" s="15"/>
      <c r="AIV21" s="15"/>
      <c r="AIW21" s="15"/>
      <c r="AIX21" s="15"/>
      <c r="AIY21" s="15"/>
      <c r="AIZ21" s="15"/>
      <c r="AJA21" s="15"/>
      <c r="AJB21" s="15"/>
      <c r="AJC21" s="15"/>
      <c r="AJD21" s="15"/>
      <c r="AJE21" s="15"/>
      <c r="AJF21" s="15"/>
      <c r="AJG21" s="15"/>
      <c r="AJH21" s="15"/>
      <c r="AJI21" s="15"/>
      <c r="AJJ21" s="15"/>
      <c r="AJK21" s="15"/>
      <c r="AJL21" s="15"/>
      <c r="AJM21" s="15"/>
      <c r="AJN21" s="15"/>
      <c r="AJO21" s="15"/>
      <c r="AJP21" s="15"/>
      <c r="AJQ21" s="15"/>
      <c r="AJR21" s="15"/>
      <c r="AJS21" s="15"/>
      <c r="AJT21" s="15"/>
      <c r="AJU21" s="15"/>
      <c r="AJV21" s="15"/>
      <c r="AJW21" s="15"/>
      <c r="AJX21" s="15"/>
      <c r="AJY21" s="15"/>
      <c r="AJZ21" s="15"/>
      <c r="AKA21" s="15"/>
      <c r="AKB21" s="15"/>
      <c r="AKC21" s="15"/>
      <c r="AKD21" s="15"/>
      <c r="AKE21" s="15"/>
      <c r="AKF21" s="15"/>
      <c r="AKG21" s="15"/>
      <c r="AKH21" s="15"/>
      <c r="AKI21" s="15"/>
      <c r="AKJ21" s="15"/>
      <c r="AKK21" s="15"/>
      <c r="AKL21" s="15"/>
      <c r="AKM21" s="15"/>
      <c r="AKN21" s="15"/>
      <c r="AKO21" s="15"/>
      <c r="AKP21" s="15"/>
      <c r="AKQ21" s="15"/>
      <c r="AKR21" s="15"/>
      <c r="AKS21" s="15"/>
      <c r="AKT21" s="15"/>
      <c r="AKU21" s="15"/>
      <c r="AKV21" s="15"/>
      <c r="AKW21" s="15"/>
      <c r="AKX21" s="15"/>
      <c r="AKY21" s="15"/>
      <c r="AKZ21" s="15"/>
      <c r="ALA21" s="15"/>
      <c r="ALB21" s="15"/>
      <c r="ALC21" s="15"/>
      <c r="ALD21" s="15"/>
      <c r="ALE21" s="15"/>
      <c r="ALF21" s="15"/>
      <c r="ALG21" s="15"/>
      <c r="ALH21" s="15"/>
      <c r="ALI21" s="15"/>
      <c r="ALJ21" s="15"/>
      <c r="ALK21" s="15"/>
      <c r="ALL21" s="15"/>
      <c r="ALM21" s="15"/>
      <c r="ALN21" s="15"/>
      <c r="ALO21" s="15"/>
      <c r="ALP21" s="15"/>
      <c r="ALQ21" s="15"/>
      <c r="ALR21" s="15"/>
      <c r="ALS21" s="15"/>
      <c r="ALT21" s="15"/>
      <c r="ALU21" s="15"/>
      <c r="ALV21" s="15"/>
      <c r="ALW21" s="15"/>
      <c r="ALX21" s="15"/>
      <c r="ALY21" s="15"/>
      <c r="ALZ21" s="15"/>
      <c r="AMA21" s="15"/>
      <c r="AMB21" s="15"/>
      <c r="AMC21" s="15"/>
      <c r="AMD21" s="15"/>
      <c r="AME21" s="15"/>
      <c r="AMF21" s="15"/>
    </row>
    <row r="22" spans="1:1020" s="15" customFormat="1" ht="15" x14ac:dyDescent="0.25">
      <c r="A22" s="10">
        <v>206</v>
      </c>
      <c r="B22" s="10" t="s">
        <v>83</v>
      </c>
      <c r="C22" s="10" t="s">
        <v>86</v>
      </c>
      <c r="D22" s="10" t="s">
        <v>55</v>
      </c>
      <c r="E22" s="10" t="s">
        <v>56</v>
      </c>
      <c r="G22" s="16">
        <v>1</v>
      </c>
      <c r="H22" s="69">
        <v>3</v>
      </c>
      <c r="J22" s="22" t="s">
        <v>3</v>
      </c>
      <c r="K22" s="69">
        <v>3</v>
      </c>
      <c r="M22" s="159">
        <v>13</v>
      </c>
      <c r="N22" s="159">
        <v>19</v>
      </c>
      <c r="O22" s="92">
        <f t="shared" si="0"/>
        <v>0.68421052631578949</v>
      </c>
      <c r="P22" s="98">
        <v>0</v>
      </c>
      <c r="R22" s="165">
        <v>7</v>
      </c>
      <c r="S22" s="165">
        <v>13</v>
      </c>
      <c r="T22" s="40">
        <f t="shared" si="1"/>
        <v>0.53846153846153844</v>
      </c>
      <c r="U22" s="69">
        <f t="shared" si="8"/>
        <v>2</v>
      </c>
      <c r="W22" s="22" t="s">
        <v>3</v>
      </c>
      <c r="X22" s="69">
        <v>1</v>
      </c>
      <c r="Z22" s="130">
        <v>0</v>
      </c>
      <c r="AA22" s="130">
        <v>778110.65856444859</v>
      </c>
      <c r="AB22" s="172">
        <f t="shared" si="3"/>
        <v>0</v>
      </c>
      <c r="AC22" s="69">
        <f t="shared" si="4"/>
        <v>-1</v>
      </c>
      <c r="AE22" s="104">
        <v>191718</v>
      </c>
      <c r="AF22" s="69">
        <v>0</v>
      </c>
      <c r="AH22" s="104">
        <v>294</v>
      </c>
      <c r="AI22" s="69">
        <v>3</v>
      </c>
      <c r="AK22" s="104">
        <v>2700</v>
      </c>
      <c r="AL22" s="104">
        <v>180926</v>
      </c>
      <c r="AM22" s="171">
        <f t="shared" si="5"/>
        <v>1.4923228281175729E-2</v>
      </c>
      <c r="AN22" s="69">
        <f t="shared" si="6"/>
        <v>3</v>
      </c>
      <c r="AP22" s="141">
        <v>2.2222222222222143E-2</v>
      </c>
      <c r="AQ22" s="69">
        <v>0</v>
      </c>
      <c r="AS22" s="263"/>
      <c r="AT22" s="69">
        <v>0</v>
      </c>
      <c r="AV22" s="228">
        <f t="shared" si="7"/>
        <v>14</v>
      </c>
    </row>
    <row r="23" spans="1:1020" s="15" customFormat="1" ht="15" x14ac:dyDescent="0.25">
      <c r="A23" s="54">
        <v>206</v>
      </c>
      <c r="B23" s="23" t="s">
        <v>89</v>
      </c>
      <c r="C23" s="10" t="s">
        <v>90</v>
      </c>
      <c r="D23" s="10" t="s">
        <v>55</v>
      </c>
      <c r="E23" s="23" t="s">
        <v>56</v>
      </c>
      <c r="F23" s="26"/>
      <c r="G23" s="40">
        <v>0.66666666666666663</v>
      </c>
      <c r="H23" s="74">
        <v>3</v>
      </c>
      <c r="I23" s="26"/>
      <c r="J23" s="22" t="s">
        <v>58</v>
      </c>
      <c r="K23" s="74">
        <v>3</v>
      </c>
      <c r="L23" s="26"/>
      <c r="M23" s="165">
        <v>50</v>
      </c>
      <c r="N23" s="165">
        <v>57</v>
      </c>
      <c r="O23" s="92">
        <f t="shared" si="0"/>
        <v>0.8771929824561403</v>
      </c>
      <c r="P23" s="98">
        <v>2</v>
      </c>
      <c r="Q23" s="26"/>
      <c r="R23" s="165">
        <v>36</v>
      </c>
      <c r="S23" s="165">
        <v>50</v>
      </c>
      <c r="T23" s="40">
        <f t="shared" si="1"/>
        <v>0.72</v>
      </c>
      <c r="U23" s="74">
        <f t="shared" si="8"/>
        <v>2</v>
      </c>
      <c r="V23" s="26"/>
      <c r="W23" s="22" t="s">
        <v>58</v>
      </c>
      <c r="X23" s="74">
        <v>1</v>
      </c>
      <c r="Y23" s="26"/>
      <c r="Z23" s="136">
        <v>0</v>
      </c>
      <c r="AA23" s="136">
        <v>1111628.2102405517</v>
      </c>
      <c r="AB23" s="172">
        <f t="shared" si="3"/>
        <v>0</v>
      </c>
      <c r="AC23" s="74">
        <f t="shared" si="4"/>
        <v>-1</v>
      </c>
      <c r="AD23" s="26"/>
      <c r="AE23" s="108">
        <v>289323</v>
      </c>
      <c r="AF23" s="74">
        <v>1</v>
      </c>
      <c r="AG23" s="26"/>
      <c r="AH23" s="108">
        <v>278</v>
      </c>
      <c r="AI23" s="74">
        <v>3</v>
      </c>
      <c r="AJ23" s="26"/>
      <c r="AK23" s="108">
        <v>273602</v>
      </c>
      <c r="AL23" s="108">
        <v>273602</v>
      </c>
      <c r="AM23" s="171">
        <f t="shared" si="5"/>
        <v>1</v>
      </c>
      <c r="AN23" s="74">
        <f t="shared" si="6"/>
        <v>0</v>
      </c>
      <c r="AO23" s="26"/>
      <c r="AP23" s="141">
        <v>-1.1080332409972304E-2</v>
      </c>
      <c r="AQ23" s="74">
        <v>1</v>
      </c>
      <c r="AR23" s="26"/>
      <c r="AS23" s="263"/>
      <c r="AT23" s="74">
        <v>0</v>
      </c>
      <c r="AU23" s="26"/>
      <c r="AV23" s="228">
        <f t="shared" si="7"/>
        <v>14</v>
      </c>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c r="ER23" s="26"/>
      <c r="ES23" s="26"/>
      <c r="ET23" s="26"/>
      <c r="EU23" s="26"/>
      <c r="EV23" s="26"/>
      <c r="EW23" s="26"/>
      <c r="EX23" s="26"/>
      <c r="EY23" s="26"/>
      <c r="EZ23" s="26"/>
      <c r="FA23" s="26"/>
      <c r="FB23" s="26"/>
      <c r="FC23" s="26"/>
      <c r="FD23" s="26"/>
      <c r="FE23" s="26"/>
      <c r="FF23" s="26"/>
      <c r="FG23" s="26"/>
      <c r="FH23" s="26"/>
      <c r="FI23" s="26"/>
      <c r="FJ23" s="26"/>
      <c r="FK23" s="26"/>
      <c r="FL23" s="26"/>
      <c r="FM23" s="26"/>
      <c r="FN23" s="26"/>
      <c r="FO23" s="26"/>
      <c r="FP23" s="26"/>
      <c r="FQ23" s="26"/>
      <c r="FR23" s="26"/>
      <c r="FS23" s="26"/>
      <c r="FT23" s="26"/>
      <c r="FU23" s="26"/>
      <c r="FV23" s="26"/>
      <c r="FW23" s="26"/>
      <c r="FX23" s="26"/>
      <c r="FY23" s="26"/>
      <c r="FZ23" s="26"/>
      <c r="GA23" s="26"/>
      <c r="GB23" s="26"/>
      <c r="GC23" s="26"/>
      <c r="GD23" s="26"/>
      <c r="GE23" s="26"/>
      <c r="GF23" s="26"/>
      <c r="GG23" s="26"/>
      <c r="GH23" s="26"/>
      <c r="GI23" s="26"/>
      <c r="GJ23" s="26"/>
      <c r="GK23" s="26"/>
      <c r="GL23" s="26"/>
      <c r="GM23" s="26"/>
      <c r="GN23" s="26"/>
      <c r="GO23" s="26"/>
      <c r="GP23" s="26"/>
      <c r="GQ23" s="26"/>
      <c r="GR23" s="26"/>
      <c r="GS23" s="26"/>
      <c r="GT23" s="26"/>
      <c r="GU23" s="26"/>
      <c r="GV23" s="26"/>
      <c r="GW23" s="26"/>
      <c r="GX23" s="26"/>
      <c r="GY23" s="26"/>
      <c r="GZ23" s="26"/>
      <c r="HA23" s="26"/>
      <c r="HB23" s="26"/>
      <c r="HC23" s="26"/>
      <c r="HD23" s="26"/>
      <c r="HE23" s="26"/>
      <c r="HF23" s="26"/>
      <c r="HG23" s="26"/>
      <c r="HH23" s="26"/>
      <c r="HI23" s="26"/>
      <c r="HJ23" s="26"/>
      <c r="HK23" s="26"/>
      <c r="HL23" s="26"/>
      <c r="HM23" s="26"/>
      <c r="HN23" s="26"/>
      <c r="HO23" s="26"/>
      <c r="HP23" s="26"/>
      <c r="HQ23" s="26"/>
      <c r="HR23" s="26"/>
      <c r="HS23" s="26"/>
      <c r="HT23" s="26"/>
      <c r="HU23" s="26"/>
      <c r="HV23" s="26"/>
      <c r="HW23" s="26"/>
      <c r="HX23" s="26"/>
      <c r="HY23" s="26"/>
      <c r="HZ23" s="26"/>
      <c r="IA23" s="26"/>
      <c r="IB23" s="26"/>
      <c r="IC23" s="26"/>
      <c r="ID23" s="26"/>
      <c r="IE23" s="26"/>
      <c r="IF23" s="26"/>
      <c r="IG23" s="26"/>
      <c r="IH23" s="26"/>
      <c r="II23" s="26"/>
      <c r="IJ23" s="26"/>
      <c r="IK23" s="26"/>
      <c r="IL23" s="26"/>
      <c r="IM23" s="26"/>
      <c r="IN23" s="26"/>
      <c r="IO23" s="26"/>
      <c r="IP23" s="26"/>
      <c r="IQ23" s="26"/>
      <c r="IR23" s="26"/>
      <c r="IS23" s="26"/>
      <c r="IT23" s="26"/>
      <c r="IU23" s="26"/>
      <c r="IV23" s="26"/>
      <c r="IW23" s="26"/>
      <c r="IX23" s="26"/>
      <c r="IY23" s="26"/>
      <c r="IZ23" s="26"/>
      <c r="JA23" s="26"/>
      <c r="JB23" s="26"/>
      <c r="JC23" s="26"/>
      <c r="JD23" s="26"/>
      <c r="JE23" s="26"/>
      <c r="JF23" s="26"/>
      <c r="JG23" s="26"/>
      <c r="JH23" s="26"/>
      <c r="JI23" s="26"/>
      <c r="JJ23" s="26"/>
      <c r="JK23" s="26"/>
      <c r="JL23" s="26"/>
      <c r="JM23" s="26"/>
      <c r="JN23" s="26"/>
      <c r="JO23" s="26"/>
      <c r="JP23" s="26"/>
      <c r="JQ23" s="26"/>
      <c r="JR23" s="26"/>
      <c r="JS23" s="26"/>
      <c r="JT23" s="26"/>
      <c r="JU23" s="26"/>
      <c r="JV23" s="26"/>
      <c r="JW23" s="26"/>
      <c r="JX23" s="26"/>
      <c r="JY23" s="26"/>
      <c r="JZ23" s="26"/>
      <c r="KA23" s="26"/>
      <c r="KB23" s="26"/>
      <c r="KC23" s="26"/>
      <c r="KD23" s="26"/>
      <c r="KE23" s="26"/>
      <c r="KF23" s="26"/>
      <c r="KG23" s="26"/>
      <c r="KH23" s="26"/>
      <c r="KI23" s="26"/>
      <c r="KJ23" s="26"/>
      <c r="KK23" s="26"/>
      <c r="KL23" s="26"/>
      <c r="KM23" s="26"/>
      <c r="KN23" s="26"/>
      <c r="KO23" s="26"/>
      <c r="KP23" s="26"/>
      <c r="KQ23" s="26"/>
      <c r="KR23" s="26"/>
      <c r="KS23" s="26"/>
      <c r="KT23" s="26"/>
      <c r="KU23" s="26"/>
      <c r="KV23" s="26"/>
      <c r="KW23" s="26"/>
      <c r="KX23" s="26"/>
      <c r="KY23" s="26"/>
      <c r="KZ23" s="26"/>
      <c r="LA23" s="26"/>
      <c r="LB23" s="26"/>
      <c r="LC23" s="26"/>
      <c r="LD23" s="26"/>
      <c r="LE23" s="26"/>
      <c r="LF23" s="26"/>
      <c r="LG23" s="26"/>
      <c r="LH23" s="26"/>
      <c r="LI23" s="26"/>
      <c r="LJ23" s="26"/>
      <c r="LK23" s="26"/>
      <c r="LL23" s="26"/>
      <c r="LM23" s="26"/>
      <c r="LN23" s="26"/>
      <c r="LO23" s="26"/>
      <c r="LP23" s="26"/>
      <c r="LQ23" s="26"/>
      <c r="LR23" s="26"/>
      <c r="LS23" s="26"/>
      <c r="LT23" s="26"/>
      <c r="LU23" s="26"/>
      <c r="LV23" s="26"/>
      <c r="LW23" s="26"/>
      <c r="LX23" s="26"/>
      <c r="LY23" s="26"/>
      <c r="LZ23" s="26"/>
      <c r="MA23" s="26"/>
      <c r="MB23" s="26"/>
      <c r="MC23" s="26"/>
      <c r="MD23" s="26"/>
      <c r="ME23" s="26"/>
      <c r="MF23" s="26"/>
      <c r="MG23" s="26"/>
      <c r="MH23" s="26"/>
      <c r="MI23" s="26"/>
      <c r="MJ23" s="26"/>
      <c r="MK23" s="26"/>
      <c r="ML23" s="26"/>
      <c r="MM23" s="26"/>
      <c r="MN23" s="26"/>
      <c r="MO23" s="26"/>
      <c r="MP23" s="26"/>
      <c r="MQ23" s="26"/>
      <c r="MR23" s="26"/>
      <c r="MS23" s="26"/>
      <c r="MT23" s="26"/>
      <c r="MU23" s="26"/>
      <c r="MV23" s="26"/>
      <c r="MW23" s="26"/>
      <c r="MX23" s="26"/>
      <c r="MY23" s="26"/>
      <c r="MZ23" s="26"/>
      <c r="NA23" s="26"/>
      <c r="NB23" s="26"/>
      <c r="NC23" s="26"/>
      <c r="ND23" s="26"/>
      <c r="NE23" s="26"/>
      <c r="NF23" s="26"/>
      <c r="NG23" s="26"/>
      <c r="NH23" s="26"/>
      <c r="NI23" s="26"/>
      <c r="NJ23" s="26"/>
      <c r="NK23" s="26"/>
      <c r="NL23" s="26"/>
      <c r="NM23" s="26"/>
      <c r="NN23" s="26"/>
      <c r="NO23" s="26"/>
      <c r="NP23" s="26"/>
      <c r="NQ23" s="26"/>
      <c r="NR23" s="26"/>
      <c r="NS23" s="26"/>
      <c r="NT23" s="26"/>
      <c r="NU23" s="26"/>
      <c r="NV23" s="26"/>
      <c r="NW23" s="26"/>
      <c r="NX23" s="26"/>
      <c r="NY23" s="26"/>
      <c r="NZ23" s="26"/>
      <c r="OA23" s="26"/>
      <c r="OB23" s="26"/>
      <c r="OC23" s="26"/>
      <c r="OD23" s="26"/>
      <c r="OE23" s="26"/>
      <c r="OF23" s="26"/>
      <c r="OG23" s="26"/>
      <c r="OH23" s="26"/>
      <c r="OI23" s="26"/>
      <c r="OJ23" s="26"/>
      <c r="OK23" s="26"/>
      <c r="OL23" s="26"/>
      <c r="OM23" s="26"/>
      <c r="ON23" s="26"/>
      <c r="OO23" s="26"/>
      <c r="OP23" s="26"/>
      <c r="OQ23" s="26"/>
      <c r="OR23" s="26"/>
      <c r="OS23" s="26"/>
      <c r="OT23" s="26"/>
      <c r="OU23" s="26"/>
      <c r="OV23" s="26"/>
      <c r="OW23" s="26"/>
      <c r="OX23" s="26"/>
      <c r="OY23" s="26"/>
      <c r="OZ23" s="26"/>
      <c r="PA23" s="26"/>
      <c r="PB23" s="26"/>
      <c r="PC23" s="26"/>
      <c r="PD23" s="26"/>
      <c r="PE23" s="26"/>
      <c r="PF23" s="26"/>
      <c r="PG23" s="26"/>
      <c r="PH23" s="26"/>
      <c r="PI23" s="26"/>
      <c r="PJ23" s="26"/>
      <c r="PK23" s="26"/>
      <c r="PL23" s="26"/>
      <c r="PM23" s="26"/>
      <c r="PN23" s="26"/>
      <c r="PO23" s="26"/>
      <c r="PP23" s="26"/>
      <c r="PQ23" s="26"/>
      <c r="PR23" s="26"/>
      <c r="PS23" s="26"/>
      <c r="PT23" s="26"/>
      <c r="PU23" s="26"/>
      <c r="PV23" s="26"/>
      <c r="PW23" s="26"/>
      <c r="PX23" s="26"/>
      <c r="PY23" s="26"/>
      <c r="PZ23" s="26"/>
      <c r="QA23" s="26"/>
      <c r="QB23" s="26"/>
      <c r="QC23" s="26"/>
      <c r="QD23" s="26"/>
      <c r="QE23" s="26"/>
      <c r="QF23" s="26"/>
      <c r="QG23" s="26"/>
      <c r="QH23" s="26"/>
      <c r="QI23" s="26"/>
      <c r="QJ23" s="26"/>
      <c r="QK23" s="26"/>
      <c r="QL23" s="26"/>
      <c r="QM23" s="26"/>
      <c r="QN23" s="26"/>
      <c r="QO23" s="26"/>
      <c r="QP23" s="26"/>
      <c r="QQ23" s="26"/>
      <c r="QR23" s="26"/>
      <c r="QS23" s="26"/>
      <c r="QT23" s="26"/>
      <c r="QU23" s="26"/>
      <c r="QV23" s="26"/>
      <c r="QW23" s="26"/>
      <c r="QX23" s="26"/>
      <c r="QY23" s="26"/>
      <c r="QZ23" s="26"/>
      <c r="RA23" s="26"/>
      <c r="RB23" s="26"/>
      <c r="RC23" s="26"/>
      <c r="RD23" s="26"/>
      <c r="RE23" s="26"/>
      <c r="RF23" s="26"/>
      <c r="RG23" s="26"/>
      <c r="RH23" s="26"/>
      <c r="RI23" s="26"/>
      <c r="RJ23" s="26"/>
      <c r="RK23" s="26"/>
      <c r="RL23" s="26"/>
      <c r="RM23" s="26"/>
      <c r="RN23" s="26"/>
      <c r="RO23" s="26"/>
      <c r="RP23" s="26"/>
      <c r="RQ23" s="26"/>
      <c r="RR23" s="26"/>
      <c r="RS23" s="26"/>
      <c r="RT23" s="26"/>
      <c r="RU23" s="26"/>
      <c r="RV23" s="26"/>
      <c r="RW23" s="26"/>
      <c r="RX23" s="26"/>
      <c r="RY23" s="26"/>
      <c r="RZ23" s="26"/>
      <c r="SA23" s="26"/>
      <c r="SB23" s="26"/>
      <c r="SC23" s="26"/>
      <c r="SD23" s="26"/>
      <c r="SE23" s="26"/>
      <c r="SF23" s="26"/>
      <c r="SG23" s="26"/>
      <c r="SH23" s="26"/>
      <c r="SI23" s="26"/>
      <c r="SJ23" s="26"/>
      <c r="SK23" s="26"/>
      <c r="SL23" s="26"/>
      <c r="SM23" s="26"/>
      <c r="SN23" s="26"/>
      <c r="SO23" s="26"/>
      <c r="SP23" s="26"/>
      <c r="SQ23" s="26"/>
      <c r="SR23" s="26"/>
      <c r="SS23" s="26"/>
      <c r="ST23" s="26"/>
      <c r="SU23" s="26"/>
      <c r="SV23" s="26"/>
      <c r="SW23" s="26"/>
      <c r="SX23" s="26"/>
      <c r="SY23" s="26"/>
      <c r="SZ23" s="26"/>
      <c r="TA23" s="26"/>
      <c r="TB23" s="26"/>
      <c r="TC23" s="26"/>
      <c r="TD23" s="26"/>
      <c r="TE23" s="26"/>
      <c r="TF23" s="26"/>
      <c r="TG23" s="26"/>
      <c r="TH23" s="26"/>
      <c r="TI23" s="26"/>
      <c r="TJ23" s="26"/>
      <c r="TK23" s="26"/>
      <c r="TL23" s="26"/>
      <c r="TM23" s="26"/>
      <c r="TN23" s="26"/>
      <c r="TO23" s="26"/>
      <c r="TP23" s="26"/>
      <c r="TQ23" s="26"/>
      <c r="TR23" s="26"/>
      <c r="TS23" s="26"/>
      <c r="TT23" s="26"/>
      <c r="TU23" s="26"/>
      <c r="TV23" s="26"/>
      <c r="TW23" s="26"/>
      <c r="TX23" s="26"/>
      <c r="TY23" s="26"/>
      <c r="TZ23" s="26"/>
      <c r="UA23" s="26"/>
      <c r="UB23" s="26"/>
      <c r="UC23" s="26"/>
      <c r="UD23" s="26"/>
      <c r="UE23" s="26"/>
      <c r="UF23" s="26"/>
      <c r="UG23" s="26"/>
      <c r="UH23" s="26"/>
      <c r="UI23" s="26"/>
      <c r="UJ23" s="26"/>
      <c r="UK23" s="26"/>
      <c r="UL23" s="26"/>
      <c r="UM23" s="26"/>
      <c r="UN23" s="26"/>
      <c r="UO23" s="26"/>
      <c r="UP23" s="26"/>
      <c r="UQ23" s="26"/>
      <c r="UR23" s="26"/>
      <c r="US23" s="26"/>
      <c r="UT23" s="26"/>
      <c r="UU23" s="26"/>
      <c r="UV23" s="26"/>
      <c r="UW23" s="26"/>
      <c r="UX23" s="26"/>
      <c r="UY23" s="26"/>
      <c r="UZ23" s="26"/>
      <c r="VA23" s="26"/>
      <c r="VB23" s="26"/>
      <c r="VC23" s="26"/>
      <c r="VD23" s="26"/>
      <c r="VE23" s="26"/>
      <c r="VF23" s="26"/>
      <c r="VG23" s="26"/>
      <c r="VH23" s="26"/>
      <c r="VI23" s="26"/>
      <c r="VJ23" s="26"/>
      <c r="VK23" s="26"/>
      <c r="VL23" s="26"/>
      <c r="VM23" s="26"/>
      <c r="VN23" s="26"/>
      <c r="VO23" s="26"/>
      <c r="VP23" s="26"/>
      <c r="VQ23" s="26"/>
      <c r="VR23" s="26"/>
      <c r="VS23" s="26"/>
      <c r="VT23" s="26"/>
      <c r="VU23" s="26"/>
      <c r="VV23" s="26"/>
      <c r="VW23" s="26"/>
      <c r="VX23" s="26"/>
      <c r="VY23" s="26"/>
      <c r="VZ23" s="26"/>
      <c r="WA23" s="26"/>
      <c r="WB23" s="26"/>
      <c r="WC23" s="26"/>
      <c r="WD23" s="26"/>
      <c r="WE23" s="26"/>
      <c r="WF23" s="26"/>
      <c r="WG23" s="26"/>
      <c r="WH23" s="26"/>
      <c r="WI23" s="26"/>
      <c r="WJ23" s="26"/>
      <c r="WK23" s="26"/>
      <c r="WL23" s="26"/>
      <c r="WM23" s="26"/>
      <c r="WN23" s="26"/>
      <c r="WO23" s="26"/>
      <c r="WP23" s="26"/>
      <c r="WQ23" s="26"/>
      <c r="WR23" s="26"/>
      <c r="WS23" s="26"/>
      <c r="WT23" s="26"/>
      <c r="WU23" s="26"/>
      <c r="WV23" s="26"/>
      <c r="WW23" s="26"/>
      <c r="WX23" s="26"/>
      <c r="WY23" s="26"/>
      <c r="WZ23" s="26"/>
      <c r="XA23" s="26"/>
      <c r="XB23" s="26"/>
      <c r="XC23" s="26"/>
      <c r="XD23" s="26"/>
      <c r="XE23" s="26"/>
      <c r="XF23" s="26"/>
      <c r="XG23" s="26"/>
      <c r="XH23" s="26"/>
      <c r="XI23" s="26"/>
      <c r="XJ23" s="26"/>
      <c r="XK23" s="26"/>
      <c r="XL23" s="26"/>
      <c r="XM23" s="26"/>
      <c r="XN23" s="26"/>
      <c r="XO23" s="26"/>
      <c r="XP23" s="26"/>
      <c r="XQ23" s="26"/>
      <c r="XR23" s="26"/>
      <c r="XS23" s="26"/>
      <c r="XT23" s="26"/>
      <c r="XU23" s="26"/>
      <c r="XV23" s="26"/>
      <c r="XW23" s="26"/>
      <c r="XX23" s="26"/>
      <c r="XY23" s="26"/>
      <c r="XZ23" s="26"/>
      <c r="YA23" s="26"/>
      <c r="YB23" s="26"/>
      <c r="YC23" s="26"/>
      <c r="YD23" s="26"/>
      <c r="YE23" s="26"/>
      <c r="YF23" s="26"/>
      <c r="YG23" s="26"/>
      <c r="YH23" s="26"/>
      <c r="YI23" s="26"/>
      <c r="YJ23" s="26"/>
      <c r="YK23" s="26"/>
      <c r="YL23" s="26"/>
      <c r="YM23" s="26"/>
      <c r="YN23" s="26"/>
      <c r="YO23" s="26"/>
      <c r="YP23" s="26"/>
      <c r="YQ23" s="26"/>
      <c r="YR23" s="26"/>
      <c r="YS23" s="26"/>
      <c r="YT23" s="26"/>
      <c r="YU23" s="26"/>
      <c r="YV23" s="26"/>
      <c r="YW23" s="26"/>
      <c r="YX23" s="26"/>
      <c r="YY23" s="26"/>
      <c r="YZ23" s="26"/>
      <c r="ZA23" s="26"/>
      <c r="ZB23" s="26"/>
      <c r="ZC23" s="26"/>
      <c r="ZD23" s="26"/>
      <c r="ZE23" s="26"/>
      <c r="ZF23" s="26"/>
      <c r="ZG23" s="26"/>
      <c r="ZH23" s="26"/>
      <c r="ZI23" s="26"/>
      <c r="ZJ23" s="26"/>
      <c r="ZK23" s="26"/>
      <c r="ZL23" s="26"/>
      <c r="ZM23" s="26"/>
      <c r="ZN23" s="26"/>
      <c r="ZO23" s="26"/>
      <c r="ZP23" s="26"/>
      <c r="ZQ23" s="26"/>
      <c r="ZR23" s="26"/>
      <c r="ZS23" s="26"/>
      <c r="ZT23" s="26"/>
      <c r="ZU23" s="26"/>
      <c r="ZV23" s="26"/>
      <c r="ZW23" s="26"/>
      <c r="ZX23" s="26"/>
      <c r="ZY23" s="26"/>
      <c r="ZZ23" s="26"/>
      <c r="AAA23" s="26"/>
      <c r="AAB23" s="26"/>
      <c r="AAC23" s="26"/>
      <c r="AAD23" s="26"/>
      <c r="AAE23" s="26"/>
      <c r="AAF23" s="26"/>
      <c r="AAG23" s="26"/>
      <c r="AAH23" s="26"/>
      <c r="AAI23" s="26"/>
      <c r="AAJ23" s="26"/>
      <c r="AAK23" s="26"/>
      <c r="AAL23" s="26"/>
      <c r="AAM23" s="26"/>
      <c r="AAN23" s="26"/>
      <c r="AAO23" s="26"/>
      <c r="AAP23" s="26"/>
      <c r="AAQ23" s="26"/>
      <c r="AAR23" s="26"/>
      <c r="AAS23" s="26"/>
      <c r="AAT23" s="26"/>
      <c r="AAU23" s="26"/>
      <c r="AAV23" s="26"/>
      <c r="AAW23" s="26"/>
      <c r="AAX23" s="26"/>
      <c r="AAY23" s="26"/>
      <c r="AAZ23" s="26"/>
      <c r="ABA23" s="26"/>
      <c r="ABB23" s="26"/>
      <c r="ABC23" s="26"/>
      <c r="ABD23" s="26"/>
      <c r="ABE23" s="26"/>
      <c r="ABF23" s="26"/>
      <c r="ABG23" s="26"/>
      <c r="ABH23" s="26"/>
      <c r="ABI23" s="26"/>
      <c r="ABJ23" s="26"/>
      <c r="ABK23" s="26"/>
      <c r="ABL23" s="26"/>
      <c r="ABM23" s="26"/>
      <c r="ABN23" s="26"/>
      <c r="ABO23" s="26"/>
      <c r="ABP23" s="26"/>
      <c r="ABQ23" s="26"/>
      <c r="ABR23" s="26"/>
      <c r="ABS23" s="26"/>
      <c r="ABT23" s="26"/>
      <c r="ABU23" s="26"/>
      <c r="ABV23" s="26"/>
      <c r="ABW23" s="26"/>
      <c r="ABX23" s="26"/>
      <c r="ABY23" s="26"/>
      <c r="ABZ23" s="26"/>
      <c r="ACA23" s="26"/>
      <c r="ACB23" s="26"/>
      <c r="ACC23" s="26"/>
      <c r="ACD23" s="26"/>
      <c r="ACE23" s="26"/>
      <c r="ACF23" s="26"/>
      <c r="ACG23" s="26"/>
      <c r="ACH23" s="26"/>
      <c r="ACI23" s="26"/>
      <c r="ACJ23" s="26"/>
      <c r="ACK23" s="26"/>
      <c r="ACL23" s="26"/>
      <c r="ACM23" s="26"/>
      <c r="ACN23" s="26"/>
      <c r="ACO23" s="26"/>
      <c r="ACP23" s="26"/>
      <c r="ACQ23" s="26"/>
      <c r="ACR23" s="26"/>
      <c r="ACS23" s="26"/>
      <c r="ACT23" s="26"/>
      <c r="ACU23" s="26"/>
      <c r="ACV23" s="26"/>
      <c r="ACW23" s="26"/>
      <c r="ACX23" s="26"/>
      <c r="ACY23" s="26"/>
      <c r="ACZ23" s="26"/>
      <c r="ADA23" s="26"/>
      <c r="ADB23" s="26"/>
      <c r="ADC23" s="26"/>
      <c r="ADD23" s="26"/>
      <c r="ADE23" s="26"/>
      <c r="ADF23" s="26"/>
      <c r="ADG23" s="26"/>
      <c r="ADH23" s="26"/>
      <c r="ADI23" s="26"/>
      <c r="ADJ23" s="26"/>
      <c r="ADK23" s="26"/>
      <c r="ADL23" s="26"/>
      <c r="ADM23" s="26"/>
      <c r="ADN23" s="26"/>
      <c r="ADO23" s="26"/>
      <c r="ADP23" s="26"/>
      <c r="ADQ23" s="26"/>
      <c r="ADR23" s="26"/>
      <c r="ADS23" s="26"/>
      <c r="ADT23" s="26"/>
      <c r="ADU23" s="26"/>
      <c r="ADV23" s="26"/>
      <c r="ADW23" s="26"/>
      <c r="ADX23" s="26"/>
      <c r="ADY23" s="26"/>
      <c r="ADZ23" s="26"/>
      <c r="AEA23" s="26"/>
      <c r="AEB23" s="26"/>
      <c r="AEC23" s="26"/>
      <c r="AED23" s="26"/>
      <c r="AEE23" s="26"/>
      <c r="AEF23" s="26"/>
      <c r="AEG23" s="26"/>
      <c r="AEH23" s="26"/>
      <c r="AEI23" s="26"/>
      <c r="AEJ23" s="26"/>
      <c r="AEK23" s="26"/>
      <c r="AEL23" s="26"/>
      <c r="AEM23" s="26"/>
      <c r="AEN23" s="26"/>
      <c r="AEO23" s="26"/>
      <c r="AEP23" s="26"/>
      <c r="AEQ23" s="26"/>
      <c r="AER23" s="26"/>
      <c r="AES23" s="26"/>
      <c r="AET23" s="26"/>
      <c r="AEU23" s="26"/>
      <c r="AEV23" s="26"/>
      <c r="AEW23" s="26"/>
      <c r="AEX23" s="26"/>
      <c r="AEY23" s="26"/>
      <c r="AEZ23" s="26"/>
      <c r="AFA23" s="26"/>
      <c r="AFB23" s="26"/>
      <c r="AFC23" s="26"/>
      <c r="AFD23" s="26"/>
      <c r="AFE23" s="26"/>
      <c r="AFF23" s="26"/>
      <c r="AFG23" s="26"/>
      <c r="AFH23" s="26"/>
      <c r="AFI23" s="26"/>
      <c r="AFJ23" s="26"/>
      <c r="AFK23" s="26"/>
      <c r="AFL23" s="26"/>
      <c r="AFM23" s="26"/>
      <c r="AFN23" s="26"/>
      <c r="AFO23" s="26"/>
      <c r="AFP23" s="26"/>
      <c r="AFQ23" s="26"/>
      <c r="AFR23" s="26"/>
      <c r="AFS23" s="26"/>
      <c r="AFT23" s="26"/>
      <c r="AFU23" s="26"/>
      <c r="AFV23" s="26"/>
      <c r="AFW23" s="26"/>
      <c r="AFX23" s="26"/>
      <c r="AFY23" s="26"/>
      <c r="AFZ23" s="26"/>
      <c r="AGA23" s="26"/>
      <c r="AGB23" s="26"/>
      <c r="AGC23" s="26"/>
      <c r="AGD23" s="26"/>
      <c r="AGE23" s="26"/>
      <c r="AGF23" s="26"/>
      <c r="AGG23" s="26"/>
      <c r="AGH23" s="26"/>
      <c r="AGI23" s="26"/>
      <c r="AGJ23" s="26"/>
      <c r="AGK23" s="26"/>
      <c r="AGL23" s="26"/>
      <c r="AGM23" s="26"/>
      <c r="AGN23" s="26"/>
      <c r="AGO23" s="26"/>
      <c r="AGP23" s="26"/>
      <c r="AGQ23" s="26"/>
      <c r="AGR23" s="26"/>
      <c r="AGS23" s="26"/>
      <c r="AGT23" s="26"/>
      <c r="AGU23" s="26"/>
      <c r="AGV23" s="26"/>
      <c r="AGW23" s="26"/>
      <c r="AGX23" s="26"/>
      <c r="AGY23" s="26"/>
      <c r="AGZ23" s="26"/>
      <c r="AHA23" s="26"/>
      <c r="AHB23" s="26"/>
      <c r="AHC23" s="26"/>
      <c r="AHD23" s="26"/>
      <c r="AHE23" s="26"/>
      <c r="AHF23" s="26"/>
      <c r="AHG23" s="26"/>
      <c r="AHH23" s="26"/>
      <c r="AHI23" s="26"/>
      <c r="AHJ23" s="26"/>
      <c r="AHK23" s="26"/>
      <c r="AHL23" s="26"/>
      <c r="AHM23" s="26"/>
      <c r="AHN23" s="26"/>
      <c r="AHO23" s="26"/>
      <c r="AHP23" s="26"/>
      <c r="AHQ23" s="26"/>
      <c r="AHR23" s="26"/>
      <c r="AHS23" s="26"/>
      <c r="AHT23" s="26"/>
      <c r="AHU23" s="26"/>
      <c r="AHV23" s="26"/>
      <c r="AHW23" s="26"/>
      <c r="AHX23" s="26"/>
      <c r="AHY23" s="26"/>
      <c r="AHZ23" s="26"/>
      <c r="AIA23" s="26"/>
      <c r="AIB23" s="26"/>
      <c r="AIC23" s="26"/>
      <c r="AID23" s="26"/>
      <c r="AIE23" s="26"/>
      <c r="AIF23" s="26"/>
      <c r="AIG23" s="26"/>
      <c r="AIH23" s="26"/>
      <c r="AII23" s="26"/>
      <c r="AIJ23" s="26"/>
      <c r="AIK23" s="26"/>
      <c r="AIL23" s="26"/>
      <c r="AIM23" s="26"/>
      <c r="AIN23" s="26"/>
      <c r="AIO23" s="26"/>
      <c r="AIP23" s="26"/>
      <c r="AIQ23" s="26"/>
      <c r="AIR23" s="26"/>
      <c r="AIS23" s="26"/>
      <c r="AIT23" s="26"/>
      <c r="AIU23" s="26"/>
      <c r="AIV23" s="26"/>
      <c r="AIW23" s="26"/>
      <c r="AIX23" s="26"/>
      <c r="AIY23" s="26"/>
      <c r="AIZ23" s="26"/>
      <c r="AJA23" s="26"/>
      <c r="AJB23" s="26"/>
      <c r="AJC23" s="26"/>
      <c r="AJD23" s="26"/>
      <c r="AJE23" s="26"/>
      <c r="AJF23" s="26"/>
      <c r="AJG23" s="26"/>
      <c r="AJH23" s="26"/>
      <c r="AJI23" s="26"/>
      <c r="AJJ23" s="26"/>
      <c r="AJK23" s="26"/>
      <c r="AJL23" s="26"/>
      <c r="AJM23" s="26"/>
      <c r="AJN23" s="26"/>
      <c r="AJO23" s="26"/>
      <c r="AJP23" s="26"/>
      <c r="AJQ23" s="26"/>
      <c r="AJR23" s="26"/>
      <c r="AJS23" s="26"/>
      <c r="AJT23" s="26"/>
      <c r="AJU23" s="26"/>
      <c r="AJV23" s="26"/>
      <c r="AJW23" s="26"/>
      <c r="AJX23" s="26"/>
      <c r="AJY23" s="26"/>
      <c r="AJZ23" s="26"/>
      <c r="AKA23" s="26"/>
      <c r="AKB23" s="26"/>
      <c r="AKC23" s="26"/>
      <c r="AKD23" s="26"/>
      <c r="AKE23" s="26"/>
      <c r="AKF23" s="26"/>
      <c r="AKG23" s="26"/>
      <c r="AKH23" s="26"/>
      <c r="AKI23" s="26"/>
      <c r="AKJ23" s="26"/>
      <c r="AKK23" s="26"/>
      <c r="AKL23" s="26"/>
      <c r="AKM23" s="26"/>
      <c r="AKN23" s="26"/>
      <c r="AKO23" s="26"/>
      <c r="AKP23" s="26"/>
      <c r="AKQ23" s="26"/>
      <c r="AKR23" s="26"/>
      <c r="AKS23" s="26"/>
      <c r="AKT23" s="26"/>
      <c r="AKU23" s="26"/>
      <c r="AKV23" s="26"/>
      <c r="AKW23" s="26"/>
      <c r="AKX23" s="26"/>
      <c r="AKY23" s="26"/>
      <c r="AKZ23" s="26"/>
      <c r="ALA23" s="26"/>
      <c r="ALB23" s="26"/>
      <c r="ALC23" s="26"/>
      <c r="ALD23" s="26"/>
      <c r="ALE23" s="26"/>
      <c r="ALF23" s="26"/>
      <c r="ALG23" s="26"/>
      <c r="ALH23" s="26"/>
      <c r="ALI23" s="26"/>
      <c r="ALJ23" s="26"/>
      <c r="ALK23" s="26"/>
      <c r="ALL23" s="26"/>
      <c r="ALM23" s="26"/>
      <c r="ALN23" s="26"/>
      <c r="ALO23" s="26"/>
      <c r="ALP23" s="26"/>
      <c r="ALQ23" s="26"/>
      <c r="ALR23" s="26"/>
      <c r="ALS23" s="26"/>
      <c r="ALT23" s="26"/>
      <c r="ALU23" s="26"/>
      <c r="ALV23" s="26"/>
      <c r="ALW23" s="26"/>
      <c r="ALX23" s="26"/>
      <c r="ALY23" s="26"/>
      <c r="ALZ23" s="26"/>
      <c r="AMA23" s="26"/>
      <c r="AMB23" s="26"/>
      <c r="AMC23" s="26"/>
      <c r="AMD23" s="26"/>
      <c r="AME23" s="26"/>
      <c r="AMF23" s="26"/>
    </row>
    <row r="24" spans="1:1020" s="15" customFormat="1" ht="15" x14ac:dyDescent="0.25">
      <c r="A24" s="10">
        <v>206</v>
      </c>
      <c r="B24" s="14" t="s">
        <v>111</v>
      </c>
      <c r="C24" s="10" t="s">
        <v>146</v>
      </c>
      <c r="D24" s="10" t="s">
        <v>55</v>
      </c>
      <c r="E24" s="10" t="s">
        <v>56</v>
      </c>
      <c r="G24" s="9">
        <v>0.8</v>
      </c>
      <c r="H24" s="177">
        <v>3</v>
      </c>
      <c r="I24" s="1"/>
      <c r="J24" s="22" t="s">
        <v>3</v>
      </c>
      <c r="K24" s="74">
        <v>3</v>
      </c>
      <c r="L24" s="1"/>
      <c r="M24" s="67">
        <v>32</v>
      </c>
      <c r="N24" s="67">
        <v>39</v>
      </c>
      <c r="O24" s="92">
        <f t="shared" si="0"/>
        <v>0.82051282051282048</v>
      </c>
      <c r="P24" s="98">
        <v>2</v>
      </c>
      <c r="Q24" s="1"/>
      <c r="R24" s="67">
        <v>21</v>
      </c>
      <c r="S24" s="67">
        <v>39</v>
      </c>
      <c r="T24" s="40">
        <f t="shared" si="1"/>
        <v>0.53846153846153844</v>
      </c>
      <c r="U24" s="74">
        <f t="shared" si="8"/>
        <v>2</v>
      </c>
      <c r="V24" s="1"/>
      <c r="W24" s="22" t="s">
        <v>3</v>
      </c>
      <c r="X24" s="69">
        <v>1</v>
      </c>
      <c r="Y24" s="53"/>
      <c r="Z24" s="130">
        <v>0</v>
      </c>
      <c r="AA24" s="130">
        <v>2241583.483581149</v>
      </c>
      <c r="AB24" s="172">
        <f t="shared" si="3"/>
        <v>0</v>
      </c>
      <c r="AC24" s="69">
        <f t="shared" si="4"/>
        <v>-1</v>
      </c>
      <c r="AE24" s="104">
        <v>697126</v>
      </c>
      <c r="AF24" s="69">
        <v>3</v>
      </c>
      <c r="AH24" s="104">
        <v>275</v>
      </c>
      <c r="AI24" s="69">
        <v>3</v>
      </c>
      <c r="AK24" s="104">
        <v>625702</v>
      </c>
      <c r="AL24" s="104">
        <v>660096</v>
      </c>
      <c r="AM24" s="171">
        <f t="shared" si="5"/>
        <v>0.94789545763040528</v>
      </c>
      <c r="AN24" s="69">
        <f t="shared" si="6"/>
        <v>0</v>
      </c>
      <c r="AP24" s="141">
        <v>-1.6620498614958512E-2</v>
      </c>
      <c r="AQ24" s="69">
        <v>1</v>
      </c>
      <c r="AS24" s="263"/>
      <c r="AT24" s="69">
        <v>0</v>
      </c>
      <c r="AV24" s="228">
        <f t="shared" si="7"/>
        <v>14</v>
      </c>
    </row>
    <row r="25" spans="1:1020" s="15" customFormat="1" ht="15" x14ac:dyDescent="0.25">
      <c r="A25" s="10">
        <v>206</v>
      </c>
      <c r="B25" s="10" t="s">
        <v>97</v>
      </c>
      <c r="C25" s="10" t="s">
        <v>98</v>
      </c>
      <c r="D25" s="10" t="s">
        <v>55</v>
      </c>
      <c r="E25" s="10" t="s">
        <v>56</v>
      </c>
      <c r="G25" s="16">
        <v>1</v>
      </c>
      <c r="H25" s="69">
        <v>3</v>
      </c>
      <c r="J25" s="22" t="s">
        <v>3</v>
      </c>
      <c r="K25" s="69">
        <v>3</v>
      </c>
      <c r="M25" s="159">
        <v>23</v>
      </c>
      <c r="N25" s="159">
        <v>23</v>
      </c>
      <c r="O25" s="92">
        <f t="shared" si="0"/>
        <v>1</v>
      </c>
      <c r="P25" s="98">
        <v>2</v>
      </c>
      <c r="R25" s="165">
        <v>14</v>
      </c>
      <c r="S25" s="165">
        <v>23</v>
      </c>
      <c r="T25" s="40">
        <f t="shared" si="1"/>
        <v>0.60869565217391308</v>
      </c>
      <c r="U25" s="69">
        <f t="shared" si="8"/>
        <v>2</v>
      </c>
      <c r="W25" s="22" t="s">
        <v>3</v>
      </c>
      <c r="X25" s="69">
        <v>1</v>
      </c>
      <c r="Z25" s="130">
        <v>0</v>
      </c>
      <c r="AA25" s="130">
        <v>596904.08814631333</v>
      </c>
      <c r="AB25" s="172">
        <f t="shared" si="3"/>
        <v>0</v>
      </c>
      <c r="AC25" s="69">
        <f t="shared" si="4"/>
        <v>-1</v>
      </c>
      <c r="AE25" s="104">
        <v>184885</v>
      </c>
      <c r="AF25" s="69">
        <v>0</v>
      </c>
      <c r="AH25" s="104">
        <v>286</v>
      </c>
      <c r="AI25" s="69">
        <v>3</v>
      </c>
      <c r="AK25" s="104">
        <v>44414</v>
      </c>
      <c r="AL25" s="104">
        <v>178528</v>
      </c>
      <c r="AM25" s="171">
        <f t="shared" si="5"/>
        <v>0.24877890302921671</v>
      </c>
      <c r="AN25" s="69">
        <f t="shared" si="6"/>
        <v>1</v>
      </c>
      <c r="AP25" s="141">
        <v>1.4124293785310771E-2</v>
      </c>
      <c r="AQ25" s="69">
        <v>0</v>
      </c>
      <c r="AS25" s="263"/>
      <c r="AT25" s="69">
        <v>0</v>
      </c>
      <c r="AV25" s="228">
        <f t="shared" si="7"/>
        <v>14</v>
      </c>
    </row>
    <row r="26" spans="1:1020" s="15" customFormat="1" ht="15" x14ac:dyDescent="0.25">
      <c r="A26" s="10">
        <v>206</v>
      </c>
      <c r="B26" s="4" t="s">
        <v>118</v>
      </c>
      <c r="C26" s="10" t="s">
        <v>119</v>
      </c>
      <c r="D26" s="10" t="s">
        <v>55</v>
      </c>
      <c r="E26" s="10" t="s">
        <v>56</v>
      </c>
      <c r="G26" s="180">
        <v>0.5</v>
      </c>
      <c r="H26" s="178">
        <v>2</v>
      </c>
      <c r="I26" s="155"/>
      <c r="J26" s="22" t="s">
        <v>3</v>
      </c>
      <c r="K26" s="69">
        <v>3</v>
      </c>
      <c r="L26" s="155"/>
      <c r="M26" s="161">
        <v>4</v>
      </c>
      <c r="N26" s="161">
        <v>6</v>
      </c>
      <c r="O26" s="153">
        <f t="shared" si="0"/>
        <v>0.66666666666666663</v>
      </c>
      <c r="P26" s="98">
        <v>0</v>
      </c>
      <c r="Q26" s="155"/>
      <c r="R26" s="161">
        <v>3</v>
      </c>
      <c r="S26" s="161">
        <v>4</v>
      </c>
      <c r="T26" s="153">
        <f t="shared" si="1"/>
        <v>0.75</v>
      </c>
      <c r="U26" s="69">
        <f t="shared" si="8"/>
        <v>2</v>
      </c>
      <c r="V26" s="155"/>
      <c r="W26" s="22" t="s">
        <v>4</v>
      </c>
      <c r="X26" s="69">
        <v>0</v>
      </c>
      <c r="Z26" s="130">
        <v>4872.003325695172</v>
      </c>
      <c r="AA26" s="130">
        <v>69076.013674302201</v>
      </c>
      <c r="AB26" s="172">
        <f t="shared" si="3"/>
        <v>7.0531043506172453E-2</v>
      </c>
      <c r="AC26" s="69">
        <f t="shared" si="4"/>
        <v>2</v>
      </c>
      <c r="AE26" s="104">
        <v>23477</v>
      </c>
      <c r="AF26" s="69">
        <v>-1</v>
      </c>
      <c r="AH26" s="104">
        <v>178</v>
      </c>
      <c r="AI26" s="69">
        <v>1</v>
      </c>
      <c r="AK26" s="104">
        <v>602</v>
      </c>
      <c r="AL26" s="104">
        <v>23192</v>
      </c>
      <c r="AM26" s="171">
        <f t="shared" si="5"/>
        <v>2.5957226629872369E-2</v>
      </c>
      <c r="AN26" s="69">
        <f t="shared" si="6"/>
        <v>3</v>
      </c>
      <c r="AP26" s="141">
        <v>7.6271186440677985E-2</v>
      </c>
      <c r="AQ26" s="69">
        <v>0</v>
      </c>
      <c r="AS26" s="263"/>
      <c r="AT26" s="69">
        <v>0</v>
      </c>
      <c r="AV26" s="228">
        <f t="shared" si="7"/>
        <v>13</v>
      </c>
    </row>
    <row r="27" spans="1:1020" customFormat="1" ht="15" x14ac:dyDescent="0.25">
      <c r="A27" s="10">
        <v>206</v>
      </c>
      <c r="B27" s="14" t="s">
        <v>142</v>
      </c>
      <c r="C27" s="10" t="s">
        <v>143</v>
      </c>
      <c r="D27" s="10" t="s">
        <v>55</v>
      </c>
      <c r="E27" s="10" t="s">
        <v>56</v>
      </c>
      <c r="F27" s="15"/>
      <c r="G27" s="9">
        <v>0.66666666666666663</v>
      </c>
      <c r="H27" s="177">
        <v>3</v>
      </c>
      <c r="I27" s="1"/>
      <c r="J27" s="22" t="s">
        <v>76</v>
      </c>
      <c r="K27" s="69">
        <v>3</v>
      </c>
      <c r="L27" s="1"/>
      <c r="M27" s="67">
        <v>18.5</v>
      </c>
      <c r="N27" s="67">
        <v>22</v>
      </c>
      <c r="O27" s="92">
        <f t="shared" si="0"/>
        <v>0.84090909090909094</v>
      </c>
      <c r="P27" s="98">
        <v>2</v>
      </c>
      <c r="Q27" s="1"/>
      <c r="R27" s="67">
        <v>13</v>
      </c>
      <c r="S27" s="67">
        <v>18.5</v>
      </c>
      <c r="T27" s="40">
        <f t="shared" si="1"/>
        <v>0.70270270270270274</v>
      </c>
      <c r="U27" s="69"/>
      <c r="V27" s="1"/>
      <c r="W27" s="22" t="s">
        <v>3</v>
      </c>
      <c r="X27" s="69">
        <v>1</v>
      </c>
      <c r="Y27" s="53"/>
      <c r="Z27" s="130">
        <v>36375.063085264293</v>
      </c>
      <c r="AA27" s="130">
        <v>789682.85891511431</v>
      </c>
      <c r="AB27" s="172">
        <f t="shared" si="3"/>
        <v>4.6062875336102961E-2</v>
      </c>
      <c r="AC27" s="69">
        <f t="shared" si="4"/>
        <v>1</v>
      </c>
      <c r="AD27" s="15"/>
      <c r="AE27" s="104">
        <v>289172</v>
      </c>
      <c r="AF27" s="69">
        <v>1</v>
      </c>
      <c r="AG27" s="15"/>
      <c r="AH27" s="104">
        <v>292</v>
      </c>
      <c r="AI27" s="69">
        <v>3</v>
      </c>
      <c r="AJ27" s="15"/>
      <c r="AK27" s="104">
        <v>136772</v>
      </c>
      <c r="AL27" s="104">
        <v>289132</v>
      </c>
      <c r="AM27" s="171">
        <f t="shared" si="5"/>
        <v>0.47304345420084942</v>
      </c>
      <c r="AN27" s="69">
        <f t="shared" si="6"/>
        <v>0</v>
      </c>
      <c r="AO27" s="15"/>
      <c r="AP27" s="141">
        <v>2.8248587570620654E-3</v>
      </c>
      <c r="AQ27" s="69">
        <v>0</v>
      </c>
      <c r="AR27" s="15"/>
      <c r="AS27" s="263"/>
      <c r="AT27" s="69">
        <v>0</v>
      </c>
      <c r="AU27" s="15"/>
      <c r="AV27" s="228">
        <f t="shared" si="7"/>
        <v>13</v>
      </c>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c r="IG27" s="15"/>
      <c r="IH27" s="15"/>
      <c r="II27" s="15"/>
      <c r="IJ27" s="15"/>
      <c r="IK27" s="15"/>
      <c r="IL27" s="15"/>
      <c r="IM27" s="15"/>
      <c r="IN27" s="15"/>
      <c r="IO27" s="15"/>
      <c r="IP27" s="15"/>
      <c r="IQ27" s="15"/>
      <c r="IR27" s="15"/>
      <c r="IS27" s="15"/>
      <c r="IT27" s="15"/>
      <c r="IU27" s="15"/>
      <c r="IV27" s="15"/>
      <c r="IW27" s="15"/>
      <c r="IX27" s="15"/>
      <c r="IY27" s="15"/>
      <c r="IZ27" s="15"/>
      <c r="JA27" s="15"/>
      <c r="JB27" s="15"/>
      <c r="JC27" s="15"/>
      <c r="JD27" s="15"/>
      <c r="JE27" s="15"/>
      <c r="JF27" s="15"/>
      <c r="JG27" s="15"/>
      <c r="JH27" s="15"/>
      <c r="JI27" s="15"/>
      <c r="JJ27" s="15"/>
      <c r="JK27" s="15"/>
      <c r="JL27" s="15"/>
      <c r="JM27" s="15"/>
      <c r="JN27" s="15"/>
      <c r="JO27" s="15"/>
      <c r="JP27" s="15"/>
      <c r="JQ27" s="15"/>
      <c r="JR27" s="15"/>
      <c r="JS27" s="15"/>
      <c r="JT27" s="15"/>
      <c r="JU27" s="15"/>
      <c r="JV27" s="15"/>
      <c r="JW27" s="15"/>
      <c r="JX27" s="15"/>
      <c r="JY27" s="15"/>
      <c r="JZ27" s="15"/>
      <c r="KA27" s="15"/>
      <c r="KB27" s="15"/>
      <c r="KC27" s="15"/>
      <c r="KD27" s="15"/>
      <c r="KE27" s="15"/>
      <c r="KF27" s="15"/>
      <c r="KG27" s="15"/>
      <c r="KH27" s="15"/>
      <c r="KI27" s="15"/>
      <c r="KJ27" s="15"/>
      <c r="KK27" s="15"/>
      <c r="KL27" s="15"/>
      <c r="KM27" s="15"/>
      <c r="KN27" s="15"/>
      <c r="KO27" s="15"/>
      <c r="KP27" s="15"/>
      <c r="KQ27" s="15"/>
      <c r="KR27" s="15"/>
      <c r="KS27" s="15"/>
      <c r="KT27" s="15"/>
      <c r="KU27" s="15"/>
      <c r="KV27" s="15"/>
      <c r="KW27" s="15"/>
      <c r="KX27" s="15"/>
      <c r="KY27" s="15"/>
      <c r="KZ27" s="15"/>
      <c r="LA27" s="15"/>
      <c r="LB27" s="15"/>
      <c r="LC27" s="15"/>
      <c r="LD27" s="15"/>
      <c r="LE27" s="15"/>
      <c r="LF27" s="15"/>
      <c r="LG27" s="15"/>
      <c r="LH27" s="15"/>
      <c r="LI27" s="15"/>
      <c r="LJ27" s="15"/>
      <c r="LK27" s="15"/>
      <c r="LL27" s="15"/>
      <c r="LM27" s="15"/>
      <c r="LN27" s="15"/>
      <c r="LO27" s="15"/>
      <c r="LP27" s="15"/>
      <c r="LQ27" s="15"/>
      <c r="LR27" s="15"/>
      <c r="LS27" s="15"/>
      <c r="LT27" s="15"/>
      <c r="LU27" s="15"/>
      <c r="LV27" s="15"/>
      <c r="LW27" s="15"/>
      <c r="LX27" s="15"/>
      <c r="LY27" s="15"/>
      <c r="LZ27" s="15"/>
      <c r="MA27" s="15"/>
      <c r="MB27" s="15"/>
      <c r="MC27" s="15"/>
      <c r="MD27" s="15"/>
      <c r="ME27" s="15"/>
      <c r="MF27" s="15"/>
      <c r="MG27" s="15"/>
      <c r="MH27" s="15"/>
      <c r="MI27" s="15"/>
      <c r="MJ27" s="15"/>
      <c r="MK27" s="15"/>
      <c r="ML27" s="15"/>
      <c r="MM27" s="15"/>
      <c r="MN27" s="15"/>
      <c r="MO27" s="15"/>
      <c r="MP27" s="15"/>
      <c r="MQ27" s="15"/>
      <c r="MR27" s="15"/>
      <c r="MS27" s="15"/>
      <c r="MT27" s="15"/>
      <c r="MU27" s="15"/>
      <c r="MV27" s="15"/>
      <c r="MW27" s="15"/>
      <c r="MX27" s="15"/>
      <c r="MY27" s="15"/>
      <c r="MZ27" s="15"/>
      <c r="NA27" s="15"/>
      <c r="NB27" s="15"/>
      <c r="NC27" s="15"/>
      <c r="ND27" s="15"/>
      <c r="NE27" s="15"/>
      <c r="NF27" s="15"/>
      <c r="NG27" s="15"/>
      <c r="NH27" s="15"/>
      <c r="NI27" s="15"/>
      <c r="NJ27" s="15"/>
      <c r="NK27" s="15"/>
      <c r="NL27" s="15"/>
      <c r="NM27" s="15"/>
      <c r="NN27" s="15"/>
      <c r="NO27" s="15"/>
      <c r="NP27" s="15"/>
      <c r="NQ27" s="15"/>
      <c r="NR27" s="15"/>
      <c r="NS27" s="15"/>
      <c r="NT27" s="15"/>
      <c r="NU27" s="15"/>
      <c r="NV27" s="15"/>
      <c r="NW27" s="15"/>
      <c r="NX27" s="15"/>
      <c r="NY27" s="15"/>
      <c r="NZ27" s="15"/>
      <c r="OA27" s="15"/>
      <c r="OB27" s="15"/>
      <c r="OC27" s="15"/>
      <c r="OD27" s="15"/>
      <c r="OE27" s="15"/>
      <c r="OF27" s="15"/>
      <c r="OG27" s="15"/>
      <c r="OH27" s="15"/>
      <c r="OI27" s="15"/>
      <c r="OJ27" s="15"/>
      <c r="OK27" s="15"/>
      <c r="OL27" s="15"/>
      <c r="OM27" s="15"/>
      <c r="ON27" s="15"/>
      <c r="OO27" s="15"/>
      <c r="OP27" s="15"/>
      <c r="OQ27" s="15"/>
      <c r="OR27" s="15"/>
      <c r="OS27" s="15"/>
      <c r="OT27" s="15"/>
      <c r="OU27" s="15"/>
      <c r="OV27" s="15"/>
      <c r="OW27" s="15"/>
      <c r="OX27" s="15"/>
      <c r="OY27" s="15"/>
      <c r="OZ27" s="15"/>
      <c r="PA27" s="15"/>
      <c r="PB27" s="15"/>
      <c r="PC27" s="15"/>
      <c r="PD27" s="15"/>
      <c r="PE27" s="15"/>
      <c r="PF27" s="15"/>
      <c r="PG27" s="15"/>
      <c r="PH27" s="15"/>
      <c r="PI27" s="15"/>
      <c r="PJ27" s="15"/>
      <c r="PK27" s="15"/>
      <c r="PL27" s="15"/>
      <c r="PM27" s="15"/>
      <c r="PN27" s="15"/>
      <c r="PO27" s="15"/>
      <c r="PP27" s="15"/>
      <c r="PQ27" s="15"/>
      <c r="PR27" s="15"/>
      <c r="PS27" s="15"/>
      <c r="PT27" s="15"/>
      <c r="PU27" s="15"/>
      <c r="PV27" s="15"/>
      <c r="PW27" s="15"/>
      <c r="PX27" s="15"/>
      <c r="PY27" s="15"/>
      <c r="PZ27" s="15"/>
      <c r="QA27" s="15"/>
      <c r="QB27" s="15"/>
      <c r="QC27" s="15"/>
      <c r="QD27" s="15"/>
      <c r="QE27" s="15"/>
      <c r="QF27" s="15"/>
      <c r="QG27" s="15"/>
      <c r="QH27" s="15"/>
      <c r="QI27" s="15"/>
      <c r="QJ27" s="15"/>
      <c r="QK27" s="15"/>
      <c r="QL27" s="15"/>
      <c r="QM27" s="15"/>
      <c r="QN27" s="15"/>
      <c r="QO27" s="15"/>
      <c r="QP27" s="15"/>
      <c r="QQ27" s="15"/>
      <c r="QR27" s="15"/>
      <c r="QS27" s="15"/>
      <c r="QT27" s="15"/>
      <c r="QU27" s="15"/>
      <c r="QV27" s="15"/>
      <c r="QW27" s="15"/>
      <c r="QX27" s="15"/>
      <c r="QY27" s="15"/>
      <c r="QZ27" s="15"/>
      <c r="RA27" s="15"/>
      <c r="RB27" s="15"/>
      <c r="RC27" s="15"/>
      <c r="RD27" s="15"/>
      <c r="RE27" s="15"/>
      <c r="RF27" s="15"/>
      <c r="RG27" s="15"/>
      <c r="RH27" s="15"/>
      <c r="RI27" s="15"/>
      <c r="RJ27" s="15"/>
      <c r="RK27" s="15"/>
      <c r="RL27" s="15"/>
      <c r="RM27" s="15"/>
      <c r="RN27" s="15"/>
      <c r="RO27" s="15"/>
      <c r="RP27" s="15"/>
      <c r="RQ27" s="15"/>
      <c r="RR27" s="15"/>
      <c r="RS27" s="15"/>
      <c r="RT27" s="15"/>
      <c r="RU27" s="15"/>
      <c r="RV27" s="15"/>
      <c r="RW27" s="15"/>
      <c r="RX27" s="15"/>
      <c r="RY27" s="15"/>
      <c r="RZ27" s="15"/>
      <c r="SA27" s="15"/>
      <c r="SB27" s="15"/>
      <c r="SC27" s="15"/>
      <c r="SD27" s="15"/>
      <c r="SE27" s="15"/>
      <c r="SF27" s="15"/>
      <c r="SG27" s="15"/>
      <c r="SH27" s="15"/>
      <c r="SI27" s="15"/>
      <c r="SJ27" s="15"/>
      <c r="SK27" s="15"/>
      <c r="SL27" s="15"/>
      <c r="SM27" s="15"/>
      <c r="SN27" s="15"/>
      <c r="SO27" s="15"/>
      <c r="SP27" s="15"/>
      <c r="SQ27" s="15"/>
      <c r="SR27" s="15"/>
      <c r="SS27" s="15"/>
      <c r="ST27" s="15"/>
      <c r="SU27" s="15"/>
      <c r="SV27" s="15"/>
      <c r="SW27" s="15"/>
      <c r="SX27" s="15"/>
      <c r="SY27" s="15"/>
      <c r="SZ27" s="15"/>
      <c r="TA27" s="15"/>
      <c r="TB27" s="15"/>
      <c r="TC27" s="15"/>
      <c r="TD27" s="15"/>
      <c r="TE27" s="15"/>
      <c r="TF27" s="15"/>
      <c r="TG27" s="15"/>
      <c r="TH27" s="15"/>
      <c r="TI27" s="15"/>
      <c r="TJ27" s="15"/>
      <c r="TK27" s="15"/>
      <c r="TL27" s="15"/>
      <c r="TM27" s="15"/>
      <c r="TN27" s="15"/>
      <c r="TO27" s="15"/>
      <c r="TP27" s="15"/>
      <c r="TQ27" s="15"/>
      <c r="TR27" s="15"/>
      <c r="TS27" s="15"/>
      <c r="TT27" s="15"/>
      <c r="TU27" s="15"/>
      <c r="TV27" s="15"/>
      <c r="TW27" s="15"/>
      <c r="TX27" s="15"/>
      <c r="TY27" s="15"/>
      <c r="TZ27" s="15"/>
      <c r="UA27" s="15"/>
      <c r="UB27" s="15"/>
      <c r="UC27" s="15"/>
      <c r="UD27" s="15"/>
      <c r="UE27" s="15"/>
      <c r="UF27" s="15"/>
      <c r="UG27" s="15"/>
      <c r="UH27" s="15"/>
      <c r="UI27" s="15"/>
      <c r="UJ27" s="15"/>
      <c r="UK27" s="15"/>
      <c r="UL27" s="15"/>
      <c r="UM27" s="15"/>
      <c r="UN27" s="15"/>
      <c r="UO27" s="15"/>
      <c r="UP27" s="15"/>
      <c r="UQ27" s="15"/>
      <c r="UR27" s="15"/>
      <c r="US27" s="15"/>
      <c r="UT27" s="15"/>
      <c r="UU27" s="15"/>
      <c r="UV27" s="15"/>
      <c r="UW27" s="15"/>
      <c r="UX27" s="15"/>
      <c r="UY27" s="15"/>
      <c r="UZ27" s="15"/>
      <c r="VA27" s="15"/>
      <c r="VB27" s="15"/>
      <c r="VC27" s="15"/>
      <c r="VD27" s="15"/>
      <c r="VE27" s="15"/>
      <c r="VF27" s="15"/>
      <c r="VG27" s="15"/>
      <c r="VH27" s="15"/>
      <c r="VI27" s="15"/>
      <c r="VJ27" s="15"/>
      <c r="VK27" s="15"/>
      <c r="VL27" s="15"/>
      <c r="VM27" s="15"/>
      <c r="VN27" s="15"/>
      <c r="VO27" s="15"/>
      <c r="VP27" s="15"/>
      <c r="VQ27" s="15"/>
      <c r="VR27" s="15"/>
      <c r="VS27" s="15"/>
      <c r="VT27" s="15"/>
      <c r="VU27" s="15"/>
      <c r="VV27" s="15"/>
      <c r="VW27" s="15"/>
      <c r="VX27" s="15"/>
      <c r="VY27" s="15"/>
      <c r="VZ27" s="15"/>
      <c r="WA27" s="15"/>
      <c r="WB27" s="15"/>
      <c r="WC27" s="15"/>
      <c r="WD27" s="15"/>
      <c r="WE27" s="15"/>
      <c r="WF27" s="15"/>
      <c r="WG27" s="15"/>
      <c r="WH27" s="15"/>
      <c r="WI27" s="15"/>
      <c r="WJ27" s="15"/>
      <c r="WK27" s="15"/>
      <c r="WL27" s="15"/>
      <c r="WM27" s="15"/>
      <c r="WN27" s="15"/>
      <c r="WO27" s="15"/>
      <c r="WP27" s="15"/>
      <c r="WQ27" s="15"/>
      <c r="WR27" s="15"/>
      <c r="WS27" s="15"/>
      <c r="WT27" s="15"/>
      <c r="WU27" s="15"/>
      <c r="WV27" s="15"/>
      <c r="WW27" s="15"/>
      <c r="WX27" s="15"/>
      <c r="WY27" s="15"/>
      <c r="WZ27" s="15"/>
      <c r="XA27" s="15"/>
      <c r="XB27" s="15"/>
      <c r="XC27" s="15"/>
      <c r="XD27" s="15"/>
      <c r="XE27" s="15"/>
      <c r="XF27" s="15"/>
      <c r="XG27" s="15"/>
      <c r="XH27" s="15"/>
      <c r="XI27" s="15"/>
      <c r="XJ27" s="15"/>
      <c r="XK27" s="15"/>
      <c r="XL27" s="15"/>
      <c r="XM27" s="15"/>
      <c r="XN27" s="15"/>
      <c r="XO27" s="15"/>
      <c r="XP27" s="15"/>
      <c r="XQ27" s="15"/>
      <c r="XR27" s="15"/>
      <c r="XS27" s="15"/>
      <c r="XT27" s="15"/>
      <c r="XU27" s="15"/>
      <c r="XV27" s="15"/>
      <c r="XW27" s="15"/>
      <c r="XX27" s="15"/>
      <c r="XY27" s="15"/>
      <c r="XZ27" s="15"/>
      <c r="YA27" s="15"/>
      <c r="YB27" s="15"/>
      <c r="YC27" s="15"/>
      <c r="YD27" s="15"/>
      <c r="YE27" s="15"/>
      <c r="YF27" s="15"/>
      <c r="YG27" s="15"/>
      <c r="YH27" s="15"/>
      <c r="YI27" s="15"/>
      <c r="YJ27" s="15"/>
      <c r="YK27" s="15"/>
      <c r="YL27" s="15"/>
      <c r="YM27" s="15"/>
      <c r="YN27" s="15"/>
      <c r="YO27" s="15"/>
      <c r="YP27" s="15"/>
      <c r="YQ27" s="15"/>
      <c r="YR27" s="15"/>
      <c r="YS27" s="15"/>
      <c r="YT27" s="15"/>
      <c r="YU27" s="15"/>
      <c r="YV27" s="15"/>
      <c r="YW27" s="15"/>
      <c r="YX27" s="15"/>
      <c r="YY27" s="15"/>
      <c r="YZ27" s="15"/>
      <c r="ZA27" s="15"/>
      <c r="ZB27" s="15"/>
      <c r="ZC27" s="15"/>
      <c r="ZD27" s="15"/>
      <c r="ZE27" s="15"/>
      <c r="ZF27" s="15"/>
      <c r="ZG27" s="15"/>
      <c r="ZH27" s="15"/>
      <c r="ZI27" s="15"/>
      <c r="ZJ27" s="15"/>
      <c r="ZK27" s="15"/>
      <c r="ZL27" s="15"/>
      <c r="ZM27" s="15"/>
      <c r="ZN27" s="15"/>
      <c r="ZO27" s="15"/>
      <c r="ZP27" s="15"/>
      <c r="ZQ27" s="15"/>
      <c r="ZR27" s="15"/>
      <c r="ZS27" s="15"/>
      <c r="ZT27" s="15"/>
      <c r="ZU27" s="15"/>
      <c r="ZV27" s="15"/>
      <c r="ZW27" s="15"/>
      <c r="ZX27" s="15"/>
      <c r="ZY27" s="15"/>
      <c r="ZZ27" s="15"/>
      <c r="AAA27" s="15"/>
      <c r="AAB27" s="15"/>
      <c r="AAC27" s="15"/>
      <c r="AAD27" s="15"/>
      <c r="AAE27" s="15"/>
      <c r="AAF27" s="15"/>
      <c r="AAG27" s="15"/>
      <c r="AAH27" s="15"/>
      <c r="AAI27" s="15"/>
      <c r="AAJ27" s="15"/>
      <c r="AAK27" s="15"/>
      <c r="AAL27" s="15"/>
      <c r="AAM27" s="15"/>
      <c r="AAN27" s="15"/>
      <c r="AAO27" s="15"/>
      <c r="AAP27" s="15"/>
      <c r="AAQ27" s="15"/>
      <c r="AAR27" s="15"/>
      <c r="AAS27" s="15"/>
      <c r="AAT27" s="15"/>
      <c r="AAU27" s="15"/>
      <c r="AAV27" s="15"/>
      <c r="AAW27" s="15"/>
      <c r="AAX27" s="15"/>
      <c r="AAY27" s="15"/>
      <c r="AAZ27" s="15"/>
      <c r="ABA27" s="15"/>
      <c r="ABB27" s="15"/>
      <c r="ABC27" s="15"/>
      <c r="ABD27" s="15"/>
      <c r="ABE27" s="15"/>
      <c r="ABF27" s="15"/>
      <c r="ABG27" s="15"/>
      <c r="ABH27" s="15"/>
      <c r="ABI27" s="15"/>
      <c r="ABJ27" s="15"/>
      <c r="ABK27" s="15"/>
      <c r="ABL27" s="15"/>
      <c r="ABM27" s="15"/>
      <c r="ABN27" s="15"/>
      <c r="ABO27" s="15"/>
      <c r="ABP27" s="15"/>
      <c r="ABQ27" s="15"/>
      <c r="ABR27" s="15"/>
      <c r="ABS27" s="15"/>
      <c r="ABT27" s="15"/>
      <c r="ABU27" s="15"/>
      <c r="ABV27" s="15"/>
      <c r="ABW27" s="15"/>
      <c r="ABX27" s="15"/>
      <c r="ABY27" s="15"/>
      <c r="ABZ27" s="15"/>
      <c r="ACA27" s="15"/>
      <c r="ACB27" s="15"/>
      <c r="ACC27" s="15"/>
      <c r="ACD27" s="15"/>
      <c r="ACE27" s="15"/>
      <c r="ACF27" s="15"/>
      <c r="ACG27" s="15"/>
      <c r="ACH27" s="15"/>
      <c r="ACI27" s="15"/>
      <c r="ACJ27" s="15"/>
      <c r="ACK27" s="15"/>
      <c r="ACL27" s="15"/>
      <c r="ACM27" s="15"/>
      <c r="ACN27" s="15"/>
      <c r="ACO27" s="15"/>
      <c r="ACP27" s="15"/>
      <c r="ACQ27" s="15"/>
      <c r="ACR27" s="15"/>
      <c r="ACS27" s="15"/>
      <c r="ACT27" s="15"/>
      <c r="ACU27" s="15"/>
      <c r="ACV27" s="15"/>
      <c r="ACW27" s="15"/>
      <c r="ACX27" s="15"/>
      <c r="ACY27" s="15"/>
      <c r="ACZ27" s="15"/>
      <c r="ADA27" s="15"/>
      <c r="ADB27" s="15"/>
      <c r="ADC27" s="15"/>
      <c r="ADD27" s="15"/>
      <c r="ADE27" s="15"/>
      <c r="ADF27" s="15"/>
      <c r="ADG27" s="15"/>
      <c r="ADH27" s="15"/>
      <c r="ADI27" s="15"/>
      <c r="ADJ27" s="15"/>
      <c r="ADK27" s="15"/>
      <c r="ADL27" s="15"/>
      <c r="ADM27" s="15"/>
      <c r="ADN27" s="15"/>
      <c r="ADO27" s="15"/>
      <c r="ADP27" s="15"/>
      <c r="ADQ27" s="15"/>
      <c r="ADR27" s="15"/>
      <c r="ADS27" s="15"/>
      <c r="ADT27" s="15"/>
      <c r="ADU27" s="15"/>
      <c r="ADV27" s="15"/>
      <c r="ADW27" s="15"/>
      <c r="ADX27" s="15"/>
      <c r="ADY27" s="15"/>
      <c r="ADZ27" s="15"/>
      <c r="AEA27" s="15"/>
      <c r="AEB27" s="15"/>
      <c r="AEC27" s="15"/>
      <c r="AED27" s="15"/>
      <c r="AEE27" s="15"/>
      <c r="AEF27" s="15"/>
      <c r="AEG27" s="15"/>
      <c r="AEH27" s="15"/>
      <c r="AEI27" s="15"/>
      <c r="AEJ27" s="15"/>
      <c r="AEK27" s="15"/>
      <c r="AEL27" s="15"/>
      <c r="AEM27" s="15"/>
      <c r="AEN27" s="15"/>
      <c r="AEO27" s="15"/>
      <c r="AEP27" s="15"/>
      <c r="AEQ27" s="15"/>
      <c r="AER27" s="15"/>
      <c r="AES27" s="15"/>
      <c r="AET27" s="15"/>
      <c r="AEU27" s="15"/>
      <c r="AEV27" s="15"/>
      <c r="AEW27" s="15"/>
      <c r="AEX27" s="15"/>
      <c r="AEY27" s="15"/>
      <c r="AEZ27" s="15"/>
      <c r="AFA27" s="15"/>
      <c r="AFB27" s="15"/>
      <c r="AFC27" s="15"/>
      <c r="AFD27" s="15"/>
      <c r="AFE27" s="15"/>
      <c r="AFF27" s="15"/>
      <c r="AFG27" s="15"/>
      <c r="AFH27" s="15"/>
      <c r="AFI27" s="15"/>
      <c r="AFJ27" s="15"/>
      <c r="AFK27" s="15"/>
      <c r="AFL27" s="15"/>
      <c r="AFM27" s="15"/>
      <c r="AFN27" s="15"/>
      <c r="AFO27" s="15"/>
      <c r="AFP27" s="15"/>
      <c r="AFQ27" s="15"/>
      <c r="AFR27" s="15"/>
      <c r="AFS27" s="15"/>
      <c r="AFT27" s="15"/>
      <c r="AFU27" s="15"/>
      <c r="AFV27" s="15"/>
      <c r="AFW27" s="15"/>
      <c r="AFX27" s="15"/>
      <c r="AFY27" s="15"/>
      <c r="AFZ27" s="15"/>
      <c r="AGA27" s="15"/>
      <c r="AGB27" s="15"/>
      <c r="AGC27" s="15"/>
      <c r="AGD27" s="15"/>
      <c r="AGE27" s="15"/>
      <c r="AGF27" s="15"/>
      <c r="AGG27" s="15"/>
      <c r="AGH27" s="15"/>
      <c r="AGI27" s="15"/>
      <c r="AGJ27" s="15"/>
      <c r="AGK27" s="15"/>
      <c r="AGL27" s="15"/>
      <c r="AGM27" s="15"/>
      <c r="AGN27" s="15"/>
      <c r="AGO27" s="15"/>
      <c r="AGP27" s="15"/>
      <c r="AGQ27" s="15"/>
      <c r="AGR27" s="15"/>
      <c r="AGS27" s="15"/>
      <c r="AGT27" s="15"/>
      <c r="AGU27" s="15"/>
      <c r="AGV27" s="15"/>
      <c r="AGW27" s="15"/>
      <c r="AGX27" s="15"/>
      <c r="AGY27" s="15"/>
      <c r="AGZ27" s="15"/>
      <c r="AHA27" s="15"/>
      <c r="AHB27" s="15"/>
      <c r="AHC27" s="15"/>
      <c r="AHD27" s="15"/>
      <c r="AHE27" s="15"/>
      <c r="AHF27" s="15"/>
      <c r="AHG27" s="15"/>
      <c r="AHH27" s="15"/>
      <c r="AHI27" s="15"/>
      <c r="AHJ27" s="15"/>
      <c r="AHK27" s="15"/>
      <c r="AHL27" s="15"/>
      <c r="AHM27" s="15"/>
      <c r="AHN27" s="15"/>
      <c r="AHO27" s="15"/>
      <c r="AHP27" s="15"/>
      <c r="AHQ27" s="15"/>
      <c r="AHR27" s="15"/>
      <c r="AHS27" s="15"/>
      <c r="AHT27" s="15"/>
      <c r="AHU27" s="15"/>
      <c r="AHV27" s="15"/>
      <c r="AHW27" s="15"/>
      <c r="AHX27" s="15"/>
      <c r="AHY27" s="15"/>
      <c r="AHZ27" s="15"/>
      <c r="AIA27" s="15"/>
      <c r="AIB27" s="15"/>
      <c r="AIC27" s="15"/>
      <c r="AID27" s="15"/>
      <c r="AIE27" s="15"/>
      <c r="AIF27" s="15"/>
      <c r="AIG27" s="15"/>
      <c r="AIH27" s="15"/>
      <c r="AII27" s="15"/>
      <c r="AIJ27" s="15"/>
      <c r="AIK27" s="15"/>
      <c r="AIL27" s="15"/>
      <c r="AIM27" s="15"/>
      <c r="AIN27" s="15"/>
      <c r="AIO27" s="15"/>
      <c r="AIP27" s="15"/>
      <c r="AIQ27" s="15"/>
      <c r="AIR27" s="15"/>
      <c r="AIS27" s="15"/>
      <c r="AIT27" s="15"/>
      <c r="AIU27" s="15"/>
      <c r="AIV27" s="15"/>
      <c r="AIW27" s="15"/>
      <c r="AIX27" s="15"/>
      <c r="AIY27" s="15"/>
      <c r="AIZ27" s="15"/>
      <c r="AJA27" s="15"/>
      <c r="AJB27" s="15"/>
      <c r="AJC27" s="15"/>
      <c r="AJD27" s="15"/>
      <c r="AJE27" s="15"/>
      <c r="AJF27" s="15"/>
      <c r="AJG27" s="15"/>
      <c r="AJH27" s="15"/>
      <c r="AJI27" s="15"/>
      <c r="AJJ27" s="15"/>
      <c r="AJK27" s="15"/>
      <c r="AJL27" s="15"/>
      <c r="AJM27" s="15"/>
      <c r="AJN27" s="15"/>
      <c r="AJO27" s="15"/>
      <c r="AJP27" s="15"/>
      <c r="AJQ27" s="15"/>
      <c r="AJR27" s="15"/>
      <c r="AJS27" s="15"/>
      <c r="AJT27" s="15"/>
      <c r="AJU27" s="15"/>
      <c r="AJV27" s="15"/>
      <c r="AJW27" s="15"/>
      <c r="AJX27" s="15"/>
      <c r="AJY27" s="15"/>
      <c r="AJZ27" s="15"/>
      <c r="AKA27" s="15"/>
      <c r="AKB27" s="15"/>
      <c r="AKC27" s="15"/>
      <c r="AKD27" s="15"/>
      <c r="AKE27" s="15"/>
      <c r="AKF27" s="15"/>
      <c r="AKG27" s="15"/>
      <c r="AKH27" s="15"/>
      <c r="AKI27" s="15"/>
      <c r="AKJ27" s="15"/>
      <c r="AKK27" s="15"/>
      <c r="AKL27" s="15"/>
      <c r="AKM27" s="15"/>
      <c r="AKN27" s="15"/>
      <c r="AKO27" s="15"/>
      <c r="AKP27" s="15"/>
      <c r="AKQ27" s="15"/>
      <c r="AKR27" s="15"/>
      <c r="AKS27" s="15"/>
      <c r="AKT27" s="15"/>
      <c r="AKU27" s="15"/>
      <c r="AKV27" s="15"/>
      <c r="AKW27" s="15"/>
      <c r="AKX27" s="15"/>
      <c r="AKY27" s="15"/>
      <c r="AKZ27" s="15"/>
      <c r="ALA27" s="15"/>
      <c r="ALB27" s="15"/>
      <c r="ALC27" s="15"/>
      <c r="ALD27" s="15"/>
      <c r="ALE27" s="15"/>
      <c r="ALF27" s="15"/>
      <c r="ALG27" s="15"/>
      <c r="ALH27" s="15"/>
      <c r="ALI27" s="15"/>
      <c r="ALJ27" s="15"/>
      <c r="ALK27" s="15"/>
      <c r="ALL27" s="15"/>
      <c r="ALM27" s="15"/>
      <c r="ALN27" s="15"/>
      <c r="ALO27" s="15"/>
      <c r="ALP27" s="15"/>
      <c r="ALQ27" s="15"/>
      <c r="ALR27" s="15"/>
      <c r="ALS27" s="15"/>
      <c r="ALT27" s="15"/>
      <c r="ALU27" s="15"/>
      <c r="ALV27" s="15"/>
      <c r="ALW27" s="15"/>
      <c r="ALX27" s="15"/>
      <c r="ALY27" s="15"/>
      <c r="ALZ27" s="15"/>
      <c r="AMA27" s="15"/>
      <c r="AMB27" s="15"/>
      <c r="AMC27" s="15"/>
      <c r="AMD27" s="15"/>
      <c r="AME27" s="15"/>
      <c r="AMF27" s="15"/>
    </row>
    <row r="28" spans="1:1020" s="15" customFormat="1" ht="15" x14ac:dyDescent="0.25">
      <c r="A28" s="11">
        <v>206</v>
      </c>
      <c r="B28" s="292" t="s">
        <v>49</v>
      </c>
      <c r="C28" s="11" t="s">
        <v>50</v>
      </c>
      <c r="D28" s="11" t="s">
        <v>55</v>
      </c>
      <c r="E28" s="11" t="s">
        <v>56</v>
      </c>
      <c r="G28" s="188">
        <v>0.8571428571428571</v>
      </c>
      <c r="H28" s="190">
        <v>3</v>
      </c>
      <c r="J28" s="22" t="s">
        <v>3</v>
      </c>
      <c r="K28" s="69">
        <v>3</v>
      </c>
      <c r="M28" s="194">
        <v>9</v>
      </c>
      <c r="N28" s="194">
        <v>9</v>
      </c>
      <c r="O28" s="92">
        <f t="shared" si="0"/>
        <v>1</v>
      </c>
      <c r="P28" s="98">
        <v>2</v>
      </c>
      <c r="R28" s="195">
        <v>7</v>
      </c>
      <c r="S28" s="195">
        <v>9</v>
      </c>
      <c r="T28" s="40">
        <f t="shared" si="1"/>
        <v>0.77777777777777779</v>
      </c>
      <c r="U28" s="77">
        <f t="shared" ref="U28:U35" si="9">IF(T28&gt;0,IF(T28&gt;0.5,2,IF(T28&gt;0.2,1,0)),"")</f>
        <v>2</v>
      </c>
      <c r="W28" s="22" t="s">
        <v>4</v>
      </c>
      <c r="X28" s="69">
        <v>0</v>
      </c>
      <c r="Z28" s="130">
        <v>0</v>
      </c>
      <c r="AA28" s="130">
        <v>339068.55349079374</v>
      </c>
      <c r="AB28" s="92">
        <f t="shared" si="3"/>
        <v>0</v>
      </c>
      <c r="AC28" s="69">
        <f t="shared" si="4"/>
        <v>-1</v>
      </c>
      <c r="AE28" s="104">
        <v>114152</v>
      </c>
      <c r="AF28" s="69">
        <v>0</v>
      </c>
      <c r="AH28" s="104">
        <v>237</v>
      </c>
      <c r="AI28" s="69">
        <v>3</v>
      </c>
      <c r="AK28" s="104">
        <v>111926</v>
      </c>
      <c r="AL28" s="104">
        <v>113352</v>
      </c>
      <c r="AM28" s="171">
        <f t="shared" si="5"/>
        <v>0.98741971910508852</v>
      </c>
      <c r="AN28" s="69">
        <f t="shared" si="6"/>
        <v>0</v>
      </c>
      <c r="AP28" s="141">
        <v>7.6271186440677985E-2</v>
      </c>
      <c r="AQ28" s="69">
        <v>0</v>
      </c>
      <c r="AS28" s="263"/>
      <c r="AT28" s="69">
        <v>0</v>
      </c>
      <c r="AV28" s="228">
        <f t="shared" si="7"/>
        <v>12</v>
      </c>
    </row>
    <row r="29" spans="1:1020" s="29" customFormat="1" ht="15" x14ac:dyDescent="0.25">
      <c r="A29" s="13">
        <v>206</v>
      </c>
      <c r="B29" s="10" t="s">
        <v>74</v>
      </c>
      <c r="C29" s="13" t="s">
        <v>75</v>
      </c>
      <c r="D29" s="13" t="s">
        <v>55</v>
      </c>
      <c r="E29" s="13" t="s">
        <v>56</v>
      </c>
      <c r="F29" s="15"/>
      <c r="G29" s="16">
        <v>0.84210526315789469</v>
      </c>
      <c r="H29" s="69">
        <v>3</v>
      </c>
      <c r="I29" s="15"/>
      <c r="J29" s="22" t="s">
        <v>76</v>
      </c>
      <c r="K29" s="69">
        <v>3</v>
      </c>
      <c r="L29" s="15"/>
      <c r="M29" s="159">
        <v>20</v>
      </c>
      <c r="N29" s="159">
        <v>43</v>
      </c>
      <c r="O29" s="92">
        <f t="shared" si="0"/>
        <v>0.46511627906976744</v>
      </c>
      <c r="P29" s="99">
        <v>0</v>
      </c>
      <c r="Q29" s="15"/>
      <c r="R29" s="165">
        <v>22</v>
      </c>
      <c r="S29" s="165">
        <v>42</v>
      </c>
      <c r="T29" s="40">
        <f t="shared" si="1"/>
        <v>0.52380952380952384</v>
      </c>
      <c r="U29" s="70">
        <f t="shared" si="9"/>
        <v>2</v>
      </c>
      <c r="V29" s="15"/>
      <c r="W29" s="250"/>
      <c r="X29" s="247"/>
      <c r="Y29" s="15"/>
      <c r="Z29" s="131">
        <v>61470.011951539665</v>
      </c>
      <c r="AA29" s="131">
        <v>1413042.8200478558</v>
      </c>
      <c r="AB29" s="173">
        <f t="shared" si="3"/>
        <v>4.350187487556665E-2</v>
      </c>
      <c r="AC29" s="70">
        <f t="shared" si="4"/>
        <v>1</v>
      </c>
      <c r="AD29" s="15"/>
      <c r="AE29" s="105">
        <v>464029</v>
      </c>
      <c r="AF29" s="70">
        <v>2</v>
      </c>
      <c r="AG29" s="15"/>
      <c r="AH29" s="105">
        <v>335</v>
      </c>
      <c r="AI29" s="70">
        <v>3</v>
      </c>
      <c r="AJ29" s="15"/>
      <c r="AK29" s="105">
        <v>442816</v>
      </c>
      <c r="AL29" s="105">
        <v>455035</v>
      </c>
      <c r="AM29" s="196">
        <f t="shared" si="5"/>
        <v>0.97314712055116637</v>
      </c>
      <c r="AN29" s="70">
        <f t="shared" si="6"/>
        <v>0</v>
      </c>
      <c r="AO29" s="15"/>
      <c r="AP29" s="142">
        <v>0</v>
      </c>
      <c r="AQ29" s="70">
        <v>1</v>
      </c>
      <c r="AR29" s="15"/>
      <c r="AS29" s="265" t="s">
        <v>153</v>
      </c>
      <c r="AT29" s="70">
        <v>-1</v>
      </c>
      <c r="AU29" s="15"/>
      <c r="AV29" s="228">
        <f t="shared" si="7"/>
        <v>12</v>
      </c>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c r="IU29" s="15"/>
      <c r="IV29" s="15"/>
      <c r="IW29" s="15"/>
      <c r="IX29" s="15"/>
      <c r="IY29" s="15"/>
      <c r="IZ29" s="15"/>
      <c r="JA29" s="15"/>
      <c r="JB29" s="15"/>
      <c r="JC29" s="15"/>
      <c r="JD29" s="15"/>
      <c r="JE29" s="15"/>
      <c r="JF29" s="15"/>
      <c r="JG29" s="15"/>
      <c r="JH29" s="15"/>
      <c r="JI29" s="15"/>
      <c r="JJ29" s="15"/>
      <c r="JK29" s="15"/>
      <c r="JL29" s="15"/>
      <c r="JM29" s="15"/>
      <c r="JN29" s="15"/>
      <c r="JO29" s="15"/>
      <c r="JP29" s="15"/>
      <c r="JQ29" s="15"/>
      <c r="JR29" s="15"/>
      <c r="JS29" s="15"/>
      <c r="JT29" s="15"/>
      <c r="JU29" s="15"/>
      <c r="JV29" s="15"/>
      <c r="JW29" s="15"/>
      <c r="JX29" s="15"/>
      <c r="JY29" s="15"/>
      <c r="JZ29" s="15"/>
      <c r="KA29" s="15"/>
      <c r="KB29" s="15"/>
      <c r="KC29" s="15"/>
      <c r="KD29" s="15"/>
      <c r="KE29" s="15"/>
      <c r="KF29" s="15"/>
      <c r="KG29" s="15"/>
      <c r="KH29" s="15"/>
      <c r="KI29" s="15"/>
      <c r="KJ29" s="15"/>
      <c r="KK29" s="15"/>
      <c r="KL29" s="15"/>
      <c r="KM29" s="15"/>
      <c r="KN29" s="15"/>
      <c r="KO29" s="15"/>
      <c r="KP29" s="15"/>
      <c r="KQ29" s="15"/>
      <c r="KR29" s="15"/>
      <c r="KS29" s="15"/>
      <c r="KT29" s="15"/>
      <c r="KU29" s="15"/>
      <c r="KV29" s="15"/>
      <c r="KW29" s="15"/>
      <c r="KX29" s="15"/>
      <c r="KY29" s="15"/>
      <c r="KZ29" s="15"/>
      <c r="LA29" s="15"/>
      <c r="LB29" s="15"/>
      <c r="LC29" s="15"/>
      <c r="LD29" s="15"/>
      <c r="LE29" s="15"/>
      <c r="LF29" s="15"/>
      <c r="LG29" s="15"/>
      <c r="LH29" s="15"/>
      <c r="LI29" s="15"/>
      <c r="LJ29" s="15"/>
      <c r="LK29" s="15"/>
      <c r="LL29" s="15"/>
      <c r="LM29" s="15"/>
      <c r="LN29" s="15"/>
      <c r="LO29" s="15"/>
      <c r="LP29" s="15"/>
      <c r="LQ29" s="15"/>
      <c r="LR29" s="15"/>
      <c r="LS29" s="15"/>
      <c r="LT29" s="15"/>
      <c r="LU29" s="15"/>
      <c r="LV29" s="15"/>
      <c r="LW29" s="15"/>
      <c r="LX29" s="15"/>
      <c r="LY29" s="15"/>
      <c r="LZ29" s="15"/>
      <c r="MA29" s="15"/>
      <c r="MB29" s="15"/>
      <c r="MC29" s="15"/>
      <c r="MD29" s="15"/>
      <c r="ME29" s="15"/>
      <c r="MF29" s="15"/>
      <c r="MG29" s="15"/>
      <c r="MH29" s="15"/>
      <c r="MI29" s="15"/>
      <c r="MJ29" s="15"/>
      <c r="MK29" s="15"/>
      <c r="ML29" s="15"/>
      <c r="MM29" s="15"/>
      <c r="MN29" s="15"/>
      <c r="MO29" s="15"/>
      <c r="MP29" s="15"/>
      <c r="MQ29" s="15"/>
      <c r="MR29" s="15"/>
      <c r="MS29" s="15"/>
      <c r="MT29" s="15"/>
      <c r="MU29" s="15"/>
      <c r="MV29" s="15"/>
      <c r="MW29" s="15"/>
      <c r="MX29" s="15"/>
      <c r="MY29" s="15"/>
      <c r="MZ29" s="15"/>
      <c r="NA29" s="15"/>
      <c r="NB29" s="15"/>
      <c r="NC29" s="15"/>
      <c r="ND29" s="15"/>
      <c r="NE29" s="15"/>
      <c r="NF29" s="15"/>
      <c r="NG29" s="15"/>
      <c r="NH29" s="15"/>
      <c r="NI29" s="15"/>
      <c r="NJ29" s="15"/>
      <c r="NK29" s="15"/>
      <c r="NL29" s="15"/>
      <c r="NM29" s="15"/>
      <c r="NN29" s="15"/>
      <c r="NO29" s="15"/>
      <c r="NP29" s="15"/>
      <c r="NQ29" s="15"/>
      <c r="NR29" s="15"/>
      <c r="NS29" s="15"/>
      <c r="NT29" s="15"/>
      <c r="NU29" s="15"/>
      <c r="NV29" s="15"/>
      <c r="NW29" s="15"/>
      <c r="NX29" s="15"/>
      <c r="NY29" s="15"/>
      <c r="NZ29" s="15"/>
      <c r="OA29" s="15"/>
      <c r="OB29" s="15"/>
      <c r="OC29" s="15"/>
      <c r="OD29" s="15"/>
      <c r="OE29" s="15"/>
      <c r="OF29" s="15"/>
      <c r="OG29" s="15"/>
      <c r="OH29" s="15"/>
      <c r="OI29" s="15"/>
      <c r="OJ29" s="15"/>
      <c r="OK29" s="15"/>
      <c r="OL29" s="15"/>
      <c r="OM29" s="15"/>
      <c r="ON29" s="15"/>
      <c r="OO29" s="15"/>
      <c r="OP29" s="15"/>
      <c r="OQ29" s="15"/>
      <c r="OR29" s="15"/>
      <c r="OS29" s="15"/>
      <c r="OT29" s="15"/>
      <c r="OU29" s="15"/>
      <c r="OV29" s="15"/>
      <c r="OW29" s="15"/>
      <c r="OX29" s="15"/>
      <c r="OY29" s="15"/>
      <c r="OZ29" s="15"/>
      <c r="PA29" s="15"/>
      <c r="PB29" s="15"/>
      <c r="PC29" s="15"/>
      <c r="PD29" s="15"/>
      <c r="PE29" s="15"/>
      <c r="PF29" s="15"/>
      <c r="PG29" s="15"/>
      <c r="PH29" s="15"/>
      <c r="PI29" s="15"/>
      <c r="PJ29" s="15"/>
      <c r="PK29" s="15"/>
      <c r="PL29" s="15"/>
      <c r="PM29" s="15"/>
      <c r="PN29" s="15"/>
      <c r="PO29" s="15"/>
      <c r="PP29" s="15"/>
      <c r="PQ29" s="15"/>
      <c r="PR29" s="15"/>
      <c r="PS29" s="15"/>
      <c r="PT29" s="15"/>
      <c r="PU29" s="15"/>
      <c r="PV29" s="15"/>
      <c r="PW29" s="15"/>
      <c r="PX29" s="15"/>
      <c r="PY29" s="15"/>
      <c r="PZ29" s="15"/>
      <c r="QA29" s="15"/>
      <c r="QB29" s="15"/>
      <c r="QC29" s="15"/>
      <c r="QD29" s="15"/>
      <c r="QE29" s="15"/>
      <c r="QF29" s="15"/>
      <c r="QG29" s="15"/>
      <c r="QH29" s="15"/>
      <c r="QI29" s="15"/>
      <c r="QJ29" s="15"/>
      <c r="QK29" s="15"/>
      <c r="QL29" s="15"/>
      <c r="QM29" s="15"/>
      <c r="QN29" s="15"/>
      <c r="QO29" s="15"/>
      <c r="QP29" s="15"/>
      <c r="QQ29" s="15"/>
      <c r="QR29" s="15"/>
      <c r="QS29" s="15"/>
      <c r="QT29" s="15"/>
      <c r="QU29" s="15"/>
      <c r="QV29" s="15"/>
      <c r="QW29" s="15"/>
      <c r="QX29" s="15"/>
      <c r="QY29" s="15"/>
      <c r="QZ29" s="15"/>
      <c r="RA29" s="15"/>
      <c r="RB29" s="15"/>
      <c r="RC29" s="15"/>
      <c r="RD29" s="15"/>
      <c r="RE29" s="15"/>
      <c r="RF29" s="15"/>
      <c r="RG29" s="15"/>
      <c r="RH29" s="15"/>
      <c r="RI29" s="15"/>
      <c r="RJ29" s="15"/>
      <c r="RK29" s="15"/>
      <c r="RL29" s="15"/>
      <c r="RM29" s="15"/>
      <c r="RN29" s="15"/>
      <c r="RO29" s="15"/>
      <c r="RP29" s="15"/>
      <c r="RQ29" s="15"/>
      <c r="RR29" s="15"/>
      <c r="RS29" s="15"/>
      <c r="RT29" s="15"/>
      <c r="RU29" s="15"/>
      <c r="RV29" s="15"/>
      <c r="RW29" s="15"/>
      <c r="RX29" s="15"/>
      <c r="RY29" s="15"/>
      <c r="RZ29" s="15"/>
      <c r="SA29" s="15"/>
      <c r="SB29" s="15"/>
      <c r="SC29" s="15"/>
      <c r="SD29" s="15"/>
      <c r="SE29" s="15"/>
      <c r="SF29" s="15"/>
      <c r="SG29" s="15"/>
      <c r="SH29" s="15"/>
      <c r="SI29" s="15"/>
      <c r="SJ29" s="15"/>
      <c r="SK29" s="15"/>
      <c r="SL29" s="15"/>
      <c r="SM29" s="15"/>
      <c r="SN29" s="15"/>
      <c r="SO29" s="15"/>
      <c r="SP29" s="15"/>
      <c r="SQ29" s="15"/>
      <c r="SR29" s="15"/>
      <c r="SS29" s="15"/>
      <c r="ST29" s="15"/>
      <c r="SU29" s="15"/>
      <c r="SV29" s="15"/>
      <c r="SW29" s="15"/>
      <c r="SX29" s="15"/>
      <c r="SY29" s="15"/>
      <c r="SZ29" s="15"/>
      <c r="TA29" s="15"/>
      <c r="TB29" s="15"/>
      <c r="TC29" s="15"/>
      <c r="TD29" s="15"/>
      <c r="TE29" s="15"/>
      <c r="TF29" s="15"/>
      <c r="TG29" s="15"/>
      <c r="TH29" s="15"/>
      <c r="TI29" s="15"/>
      <c r="TJ29" s="15"/>
      <c r="TK29" s="15"/>
      <c r="TL29" s="15"/>
      <c r="TM29" s="15"/>
      <c r="TN29" s="15"/>
      <c r="TO29" s="15"/>
      <c r="TP29" s="15"/>
      <c r="TQ29" s="15"/>
      <c r="TR29" s="15"/>
      <c r="TS29" s="15"/>
      <c r="TT29" s="15"/>
      <c r="TU29" s="15"/>
      <c r="TV29" s="15"/>
      <c r="TW29" s="15"/>
      <c r="TX29" s="15"/>
      <c r="TY29" s="15"/>
      <c r="TZ29" s="15"/>
      <c r="UA29" s="15"/>
      <c r="UB29" s="15"/>
      <c r="UC29" s="15"/>
      <c r="UD29" s="15"/>
      <c r="UE29" s="15"/>
      <c r="UF29" s="15"/>
      <c r="UG29" s="15"/>
      <c r="UH29" s="15"/>
      <c r="UI29" s="15"/>
      <c r="UJ29" s="15"/>
      <c r="UK29" s="15"/>
      <c r="UL29" s="15"/>
      <c r="UM29" s="15"/>
      <c r="UN29" s="15"/>
      <c r="UO29" s="15"/>
      <c r="UP29" s="15"/>
      <c r="UQ29" s="15"/>
      <c r="UR29" s="15"/>
      <c r="US29" s="15"/>
      <c r="UT29" s="15"/>
      <c r="UU29" s="15"/>
      <c r="UV29" s="15"/>
      <c r="UW29" s="15"/>
      <c r="UX29" s="15"/>
      <c r="UY29" s="15"/>
      <c r="UZ29" s="15"/>
      <c r="VA29" s="15"/>
      <c r="VB29" s="15"/>
      <c r="VC29" s="15"/>
      <c r="VD29" s="15"/>
      <c r="VE29" s="15"/>
      <c r="VF29" s="15"/>
      <c r="VG29" s="15"/>
      <c r="VH29" s="15"/>
      <c r="VI29" s="15"/>
      <c r="VJ29" s="15"/>
      <c r="VK29" s="15"/>
      <c r="VL29" s="15"/>
      <c r="VM29" s="15"/>
      <c r="VN29" s="15"/>
      <c r="VO29" s="15"/>
      <c r="VP29" s="15"/>
      <c r="VQ29" s="15"/>
      <c r="VR29" s="15"/>
      <c r="VS29" s="15"/>
      <c r="VT29" s="15"/>
      <c r="VU29" s="15"/>
      <c r="VV29" s="15"/>
      <c r="VW29" s="15"/>
      <c r="VX29" s="15"/>
      <c r="VY29" s="15"/>
      <c r="VZ29" s="15"/>
      <c r="WA29" s="15"/>
      <c r="WB29" s="15"/>
      <c r="WC29" s="15"/>
      <c r="WD29" s="15"/>
      <c r="WE29" s="15"/>
      <c r="WF29" s="15"/>
      <c r="WG29" s="15"/>
      <c r="WH29" s="15"/>
      <c r="WI29" s="15"/>
      <c r="WJ29" s="15"/>
      <c r="WK29" s="15"/>
      <c r="WL29" s="15"/>
      <c r="WM29" s="15"/>
      <c r="WN29" s="15"/>
      <c r="WO29" s="15"/>
      <c r="WP29" s="15"/>
      <c r="WQ29" s="15"/>
      <c r="WR29" s="15"/>
      <c r="WS29" s="15"/>
      <c r="WT29" s="15"/>
      <c r="WU29" s="15"/>
      <c r="WV29" s="15"/>
      <c r="WW29" s="15"/>
      <c r="WX29" s="15"/>
      <c r="WY29" s="15"/>
      <c r="WZ29" s="15"/>
      <c r="XA29" s="15"/>
      <c r="XB29" s="15"/>
      <c r="XC29" s="15"/>
      <c r="XD29" s="15"/>
      <c r="XE29" s="15"/>
      <c r="XF29" s="15"/>
      <c r="XG29" s="15"/>
      <c r="XH29" s="15"/>
      <c r="XI29" s="15"/>
      <c r="XJ29" s="15"/>
      <c r="XK29" s="15"/>
      <c r="XL29" s="15"/>
      <c r="XM29" s="15"/>
      <c r="XN29" s="15"/>
      <c r="XO29" s="15"/>
      <c r="XP29" s="15"/>
      <c r="XQ29" s="15"/>
      <c r="XR29" s="15"/>
      <c r="XS29" s="15"/>
      <c r="XT29" s="15"/>
      <c r="XU29" s="15"/>
      <c r="XV29" s="15"/>
      <c r="XW29" s="15"/>
      <c r="XX29" s="15"/>
      <c r="XY29" s="15"/>
      <c r="XZ29" s="15"/>
      <c r="YA29" s="15"/>
      <c r="YB29" s="15"/>
      <c r="YC29" s="15"/>
      <c r="YD29" s="15"/>
      <c r="YE29" s="15"/>
      <c r="YF29" s="15"/>
      <c r="YG29" s="15"/>
      <c r="YH29" s="15"/>
      <c r="YI29" s="15"/>
      <c r="YJ29" s="15"/>
      <c r="YK29" s="15"/>
      <c r="YL29" s="15"/>
      <c r="YM29" s="15"/>
      <c r="YN29" s="15"/>
      <c r="YO29" s="15"/>
      <c r="YP29" s="15"/>
      <c r="YQ29" s="15"/>
      <c r="YR29" s="15"/>
      <c r="YS29" s="15"/>
      <c r="YT29" s="15"/>
      <c r="YU29" s="15"/>
      <c r="YV29" s="15"/>
      <c r="YW29" s="15"/>
      <c r="YX29" s="15"/>
      <c r="YY29" s="15"/>
      <c r="YZ29" s="15"/>
      <c r="ZA29" s="15"/>
      <c r="ZB29" s="15"/>
      <c r="ZC29" s="15"/>
      <c r="ZD29" s="15"/>
      <c r="ZE29" s="15"/>
      <c r="ZF29" s="15"/>
      <c r="ZG29" s="15"/>
      <c r="ZH29" s="15"/>
      <c r="ZI29" s="15"/>
      <c r="ZJ29" s="15"/>
      <c r="ZK29" s="15"/>
      <c r="ZL29" s="15"/>
      <c r="ZM29" s="15"/>
      <c r="ZN29" s="15"/>
      <c r="ZO29" s="15"/>
      <c r="ZP29" s="15"/>
      <c r="ZQ29" s="15"/>
      <c r="ZR29" s="15"/>
      <c r="ZS29" s="15"/>
      <c r="ZT29" s="15"/>
      <c r="ZU29" s="15"/>
      <c r="ZV29" s="15"/>
      <c r="ZW29" s="15"/>
      <c r="ZX29" s="15"/>
      <c r="ZY29" s="15"/>
      <c r="ZZ29" s="15"/>
      <c r="AAA29" s="15"/>
      <c r="AAB29" s="15"/>
      <c r="AAC29" s="15"/>
      <c r="AAD29" s="15"/>
      <c r="AAE29" s="15"/>
      <c r="AAF29" s="15"/>
      <c r="AAG29" s="15"/>
      <c r="AAH29" s="15"/>
      <c r="AAI29" s="15"/>
      <c r="AAJ29" s="15"/>
      <c r="AAK29" s="15"/>
      <c r="AAL29" s="15"/>
      <c r="AAM29" s="15"/>
      <c r="AAN29" s="15"/>
      <c r="AAO29" s="15"/>
      <c r="AAP29" s="15"/>
      <c r="AAQ29" s="15"/>
      <c r="AAR29" s="15"/>
      <c r="AAS29" s="15"/>
      <c r="AAT29" s="15"/>
      <c r="AAU29" s="15"/>
      <c r="AAV29" s="15"/>
      <c r="AAW29" s="15"/>
      <c r="AAX29" s="15"/>
      <c r="AAY29" s="15"/>
      <c r="AAZ29" s="15"/>
      <c r="ABA29" s="15"/>
      <c r="ABB29" s="15"/>
      <c r="ABC29" s="15"/>
      <c r="ABD29" s="15"/>
      <c r="ABE29" s="15"/>
      <c r="ABF29" s="15"/>
      <c r="ABG29" s="15"/>
      <c r="ABH29" s="15"/>
      <c r="ABI29" s="15"/>
      <c r="ABJ29" s="15"/>
      <c r="ABK29" s="15"/>
      <c r="ABL29" s="15"/>
      <c r="ABM29" s="15"/>
      <c r="ABN29" s="15"/>
      <c r="ABO29" s="15"/>
      <c r="ABP29" s="15"/>
      <c r="ABQ29" s="15"/>
      <c r="ABR29" s="15"/>
      <c r="ABS29" s="15"/>
      <c r="ABT29" s="15"/>
      <c r="ABU29" s="15"/>
      <c r="ABV29" s="15"/>
      <c r="ABW29" s="15"/>
      <c r="ABX29" s="15"/>
      <c r="ABY29" s="15"/>
      <c r="ABZ29" s="15"/>
      <c r="ACA29" s="15"/>
      <c r="ACB29" s="15"/>
      <c r="ACC29" s="15"/>
      <c r="ACD29" s="15"/>
      <c r="ACE29" s="15"/>
      <c r="ACF29" s="15"/>
      <c r="ACG29" s="15"/>
      <c r="ACH29" s="15"/>
      <c r="ACI29" s="15"/>
      <c r="ACJ29" s="15"/>
      <c r="ACK29" s="15"/>
      <c r="ACL29" s="15"/>
      <c r="ACM29" s="15"/>
      <c r="ACN29" s="15"/>
      <c r="ACO29" s="15"/>
      <c r="ACP29" s="15"/>
      <c r="ACQ29" s="15"/>
      <c r="ACR29" s="15"/>
      <c r="ACS29" s="15"/>
      <c r="ACT29" s="15"/>
      <c r="ACU29" s="15"/>
      <c r="ACV29" s="15"/>
      <c r="ACW29" s="15"/>
      <c r="ACX29" s="15"/>
      <c r="ACY29" s="15"/>
      <c r="ACZ29" s="15"/>
      <c r="ADA29" s="15"/>
      <c r="ADB29" s="15"/>
      <c r="ADC29" s="15"/>
      <c r="ADD29" s="15"/>
      <c r="ADE29" s="15"/>
      <c r="ADF29" s="15"/>
      <c r="ADG29" s="15"/>
      <c r="ADH29" s="15"/>
      <c r="ADI29" s="15"/>
      <c r="ADJ29" s="15"/>
      <c r="ADK29" s="15"/>
      <c r="ADL29" s="15"/>
      <c r="ADM29" s="15"/>
      <c r="ADN29" s="15"/>
      <c r="ADO29" s="15"/>
      <c r="ADP29" s="15"/>
      <c r="ADQ29" s="15"/>
      <c r="ADR29" s="15"/>
      <c r="ADS29" s="15"/>
      <c r="ADT29" s="15"/>
      <c r="ADU29" s="15"/>
      <c r="ADV29" s="15"/>
      <c r="ADW29" s="15"/>
      <c r="ADX29" s="15"/>
      <c r="ADY29" s="15"/>
      <c r="ADZ29" s="15"/>
      <c r="AEA29" s="15"/>
      <c r="AEB29" s="15"/>
      <c r="AEC29" s="15"/>
      <c r="AED29" s="15"/>
      <c r="AEE29" s="15"/>
      <c r="AEF29" s="15"/>
      <c r="AEG29" s="15"/>
      <c r="AEH29" s="15"/>
      <c r="AEI29" s="15"/>
      <c r="AEJ29" s="15"/>
      <c r="AEK29" s="15"/>
      <c r="AEL29" s="15"/>
      <c r="AEM29" s="15"/>
      <c r="AEN29" s="15"/>
      <c r="AEO29" s="15"/>
      <c r="AEP29" s="15"/>
      <c r="AEQ29" s="15"/>
      <c r="AER29" s="15"/>
      <c r="AES29" s="15"/>
      <c r="AET29" s="15"/>
      <c r="AEU29" s="15"/>
      <c r="AEV29" s="15"/>
      <c r="AEW29" s="15"/>
      <c r="AEX29" s="15"/>
      <c r="AEY29" s="15"/>
      <c r="AEZ29" s="15"/>
      <c r="AFA29" s="15"/>
      <c r="AFB29" s="15"/>
      <c r="AFC29" s="15"/>
      <c r="AFD29" s="15"/>
      <c r="AFE29" s="15"/>
      <c r="AFF29" s="15"/>
      <c r="AFG29" s="15"/>
      <c r="AFH29" s="15"/>
      <c r="AFI29" s="15"/>
      <c r="AFJ29" s="15"/>
      <c r="AFK29" s="15"/>
      <c r="AFL29" s="15"/>
      <c r="AFM29" s="15"/>
      <c r="AFN29" s="15"/>
      <c r="AFO29" s="15"/>
      <c r="AFP29" s="15"/>
      <c r="AFQ29" s="15"/>
      <c r="AFR29" s="15"/>
      <c r="AFS29" s="15"/>
      <c r="AFT29" s="15"/>
      <c r="AFU29" s="15"/>
      <c r="AFV29" s="15"/>
      <c r="AFW29" s="15"/>
      <c r="AFX29" s="15"/>
      <c r="AFY29" s="15"/>
      <c r="AFZ29" s="15"/>
      <c r="AGA29" s="15"/>
      <c r="AGB29" s="15"/>
      <c r="AGC29" s="15"/>
      <c r="AGD29" s="15"/>
      <c r="AGE29" s="15"/>
      <c r="AGF29" s="15"/>
      <c r="AGG29" s="15"/>
      <c r="AGH29" s="15"/>
      <c r="AGI29" s="15"/>
      <c r="AGJ29" s="15"/>
      <c r="AGK29" s="15"/>
      <c r="AGL29" s="15"/>
      <c r="AGM29" s="15"/>
      <c r="AGN29" s="15"/>
      <c r="AGO29" s="15"/>
      <c r="AGP29" s="15"/>
      <c r="AGQ29" s="15"/>
      <c r="AGR29" s="15"/>
      <c r="AGS29" s="15"/>
      <c r="AGT29" s="15"/>
      <c r="AGU29" s="15"/>
      <c r="AGV29" s="15"/>
      <c r="AGW29" s="15"/>
      <c r="AGX29" s="15"/>
      <c r="AGY29" s="15"/>
      <c r="AGZ29" s="15"/>
      <c r="AHA29" s="15"/>
      <c r="AHB29" s="15"/>
      <c r="AHC29" s="15"/>
      <c r="AHD29" s="15"/>
      <c r="AHE29" s="15"/>
      <c r="AHF29" s="15"/>
      <c r="AHG29" s="15"/>
      <c r="AHH29" s="15"/>
      <c r="AHI29" s="15"/>
      <c r="AHJ29" s="15"/>
      <c r="AHK29" s="15"/>
      <c r="AHL29" s="15"/>
      <c r="AHM29" s="15"/>
      <c r="AHN29" s="15"/>
      <c r="AHO29" s="15"/>
      <c r="AHP29" s="15"/>
      <c r="AHQ29" s="15"/>
      <c r="AHR29" s="15"/>
      <c r="AHS29" s="15"/>
      <c r="AHT29" s="15"/>
      <c r="AHU29" s="15"/>
      <c r="AHV29" s="15"/>
      <c r="AHW29" s="15"/>
      <c r="AHX29" s="15"/>
      <c r="AHY29" s="15"/>
      <c r="AHZ29" s="15"/>
      <c r="AIA29" s="15"/>
      <c r="AIB29" s="15"/>
      <c r="AIC29" s="15"/>
      <c r="AID29" s="15"/>
      <c r="AIE29" s="15"/>
      <c r="AIF29" s="15"/>
      <c r="AIG29" s="15"/>
      <c r="AIH29" s="15"/>
      <c r="AII29" s="15"/>
      <c r="AIJ29" s="15"/>
      <c r="AIK29" s="15"/>
      <c r="AIL29" s="15"/>
      <c r="AIM29" s="15"/>
      <c r="AIN29" s="15"/>
      <c r="AIO29" s="15"/>
      <c r="AIP29" s="15"/>
      <c r="AIQ29" s="15"/>
      <c r="AIR29" s="15"/>
      <c r="AIS29" s="15"/>
      <c r="AIT29" s="15"/>
      <c r="AIU29" s="15"/>
      <c r="AIV29" s="15"/>
      <c r="AIW29" s="15"/>
      <c r="AIX29" s="15"/>
      <c r="AIY29" s="15"/>
      <c r="AIZ29" s="15"/>
      <c r="AJA29" s="15"/>
      <c r="AJB29" s="15"/>
      <c r="AJC29" s="15"/>
      <c r="AJD29" s="15"/>
      <c r="AJE29" s="15"/>
      <c r="AJF29" s="15"/>
      <c r="AJG29" s="15"/>
      <c r="AJH29" s="15"/>
      <c r="AJI29" s="15"/>
      <c r="AJJ29" s="15"/>
      <c r="AJK29" s="15"/>
      <c r="AJL29" s="15"/>
      <c r="AJM29" s="15"/>
      <c r="AJN29" s="15"/>
      <c r="AJO29" s="15"/>
      <c r="AJP29" s="15"/>
      <c r="AJQ29" s="15"/>
      <c r="AJR29" s="15"/>
      <c r="AJS29" s="15"/>
      <c r="AJT29" s="15"/>
      <c r="AJU29" s="15"/>
      <c r="AJV29" s="15"/>
      <c r="AJW29" s="15"/>
      <c r="AJX29" s="15"/>
      <c r="AJY29" s="15"/>
      <c r="AJZ29" s="15"/>
      <c r="AKA29" s="15"/>
      <c r="AKB29" s="15"/>
      <c r="AKC29" s="15"/>
      <c r="AKD29" s="15"/>
      <c r="AKE29" s="15"/>
      <c r="AKF29" s="15"/>
      <c r="AKG29" s="15"/>
      <c r="AKH29" s="15"/>
      <c r="AKI29" s="15"/>
      <c r="AKJ29" s="15"/>
      <c r="AKK29" s="15"/>
      <c r="AKL29" s="15"/>
      <c r="AKM29" s="15"/>
      <c r="AKN29" s="15"/>
      <c r="AKO29" s="15"/>
      <c r="AKP29" s="15"/>
      <c r="AKQ29" s="15"/>
      <c r="AKR29" s="15"/>
      <c r="AKS29" s="15"/>
      <c r="AKT29" s="15"/>
      <c r="AKU29" s="15"/>
      <c r="AKV29" s="15"/>
      <c r="AKW29" s="15"/>
      <c r="AKX29" s="15"/>
      <c r="AKY29" s="15"/>
      <c r="AKZ29" s="15"/>
      <c r="ALA29" s="15"/>
      <c r="ALB29" s="15"/>
      <c r="ALC29" s="15"/>
      <c r="ALD29" s="15"/>
      <c r="ALE29" s="15"/>
      <c r="ALF29" s="15"/>
      <c r="ALG29" s="15"/>
      <c r="ALH29" s="15"/>
      <c r="ALI29" s="15"/>
      <c r="ALJ29" s="15"/>
      <c r="ALK29" s="15"/>
      <c r="ALL29" s="15"/>
      <c r="ALM29" s="15"/>
      <c r="ALN29" s="15"/>
      <c r="ALO29" s="15"/>
      <c r="ALP29" s="15"/>
      <c r="ALQ29" s="15"/>
      <c r="ALR29" s="15"/>
      <c r="ALS29" s="15"/>
      <c r="ALT29" s="15"/>
      <c r="ALU29" s="15"/>
      <c r="ALV29" s="15"/>
      <c r="ALW29" s="15"/>
      <c r="ALX29" s="15"/>
      <c r="ALY29" s="15"/>
      <c r="ALZ29" s="15"/>
      <c r="AMA29" s="15"/>
      <c r="AMB29" s="15"/>
      <c r="AMC29" s="15"/>
      <c r="AMD29" s="15"/>
      <c r="AME29" s="15"/>
      <c r="AMF29" s="15"/>
    </row>
    <row r="30" spans="1:1020" s="15" customFormat="1" ht="15" x14ac:dyDescent="0.25">
      <c r="A30" s="13">
        <v>206</v>
      </c>
      <c r="B30" s="13" t="s">
        <v>91</v>
      </c>
      <c r="C30" s="13" t="s">
        <v>92</v>
      </c>
      <c r="D30" s="13" t="s">
        <v>55</v>
      </c>
      <c r="E30" s="13" t="s">
        <v>56</v>
      </c>
      <c r="G30" s="37">
        <v>0.33333333333333331</v>
      </c>
      <c r="H30" s="70">
        <v>2</v>
      </c>
      <c r="J30" s="30" t="s">
        <v>3</v>
      </c>
      <c r="K30" s="192">
        <v>3</v>
      </c>
      <c r="M30" s="160">
        <v>9</v>
      </c>
      <c r="N30" s="160">
        <v>9</v>
      </c>
      <c r="O30" s="93">
        <f t="shared" si="0"/>
        <v>1</v>
      </c>
      <c r="P30" s="99">
        <v>2</v>
      </c>
      <c r="R30" s="168">
        <v>4</v>
      </c>
      <c r="S30" s="168">
        <v>9</v>
      </c>
      <c r="T30" s="41">
        <f t="shared" si="1"/>
        <v>0.44444444444444442</v>
      </c>
      <c r="U30" s="70">
        <f t="shared" si="9"/>
        <v>1</v>
      </c>
      <c r="W30" s="30" t="s">
        <v>4</v>
      </c>
      <c r="X30" s="192">
        <v>0</v>
      </c>
      <c r="Z30" s="131">
        <v>16511.503200975072</v>
      </c>
      <c r="AA30" s="131">
        <v>237844.77079905776</v>
      </c>
      <c r="AB30" s="93">
        <f t="shared" si="3"/>
        <v>6.9421342102680708E-2</v>
      </c>
      <c r="AC30" s="70">
        <f t="shared" si="4"/>
        <v>2</v>
      </c>
      <c r="AE30" s="105">
        <v>93581</v>
      </c>
      <c r="AF30" s="70">
        <v>0</v>
      </c>
      <c r="AH30" s="105">
        <v>136</v>
      </c>
      <c r="AI30" s="70">
        <v>0</v>
      </c>
      <c r="AK30" s="105">
        <v>88041</v>
      </c>
      <c r="AL30" s="105">
        <v>92369</v>
      </c>
      <c r="AM30" s="196">
        <f t="shared" si="5"/>
        <v>0.95314445322564934</v>
      </c>
      <c r="AN30" s="70">
        <f t="shared" si="6"/>
        <v>0</v>
      </c>
      <c r="AP30" s="142">
        <v>-5.0847457627118731E-2</v>
      </c>
      <c r="AQ30" s="70">
        <v>2</v>
      </c>
      <c r="AS30" s="265"/>
      <c r="AT30" s="70">
        <v>0</v>
      </c>
      <c r="AV30" s="228">
        <f t="shared" si="7"/>
        <v>12</v>
      </c>
    </row>
    <row r="31" spans="1:1020" s="15" customFormat="1" ht="15" x14ac:dyDescent="0.25">
      <c r="A31" s="10">
        <v>206</v>
      </c>
      <c r="B31" s="10" t="s">
        <v>93</v>
      </c>
      <c r="C31" s="10" t="s">
        <v>94</v>
      </c>
      <c r="D31" s="10" t="s">
        <v>55</v>
      </c>
      <c r="E31" s="10" t="s">
        <v>56</v>
      </c>
      <c r="G31" s="16">
        <v>0.5</v>
      </c>
      <c r="H31" s="69">
        <v>2</v>
      </c>
      <c r="J31" s="30" t="s">
        <v>3</v>
      </c>
      <c r="K31" s="70">
        <v>3</v>
      </c>
      <c r="M31" s="159">
        <v>11</v>
      </c>
      <c r="N31" s="159">
        <v>13</v>
      </c>
      <c r="O31" s="92">
        <f t="shared" si="0"/>
        <v>0.84615384615384615</v>
      </c>
      <c r="P31" s="98">
        <v>2</v>
      </c>
      <c r="R31" s="165">
        <v>6</v>
      </c>
      <c r="S31" s="165">
        <v>11</v>
      </c>
      <c r="T31" s="40">
        <f t="shared" si="1"/>
        <v>0.54545454545454541</v>
      </c>
      <c r="U31" s="69">
        <f t="shared" si="9"/>
        <v>2</v>
      </c>
      <c r="W31" s="22" t="s">
        <v>4</v>
      </c>
      <c r="X31" s="69">
        <v>0</v>
      </c>
      <c r="Z31" s="130">
        <v>0</v>
      </c>
      <c r="AA31" s="130">
        <v>361114.37358901551</v>
      </c>
      <c r="AB31" s="92">
        <f t="shared" si="3"/>
        <v>0</v>
      </c>
      <c r="AC31" s="69">
        <f t="shared" si="4"/>
        <v>-1</v>
      </c>
      <c r="AE31" s="104">
        <v>124485</v>
      </c>
      <c r="AF31" s="69">
        <v>0</v>
      </c>
      <c r="AH31" s="104">
        <v>261</v>
      </c>
      <c r="AI31" s="69">
        <v>3</v>
      </c>
      <c r="AK31" s="104">
        <v>118586</v>
      </c>
      <c r="AL31" s="104">
        <v>122821</v>
      </c>
      <c r="AM31" s="171">
        <f t="shared" si="5"/>
        <v>0.96551892591657773</v>
      </c>
      <c r="AN31" s="69">
        <f t="shared" si="6"/>
        <v>0</v>
      </c>
      <c r="AP31" s="141">
        <v>-1.412429378531066E-2</v>
      </c>
      <c r="AQ31" s="69">
        <v>1</v>
      </c>
      <c r="AS31" s="263" t="s">
        <v>153</v>
      </c>
      <c r="AT31" s="69">
        <v>-1</v>
      </c>
      <c r="AV31" s="228">
        <f t="shared" si="7"/>
        <v>11</v>
      </c>
    </row>
    <row r="32" spans="1:1020" s="15" customFormat="1" ht="15" x14ac:dyDescent="0.25">
      <c r="A32" s="10">
        <v>206</v>
      </c>
      <c r="B32" s="10" t="s">
        <v>101</v>
      </c>
      <c r="C32" s="10" t="s">
        <v>102</v>
      </c>
      <c r="D32" s="10" t="s">
        <v>55</v>
      </c>
      <c r="E32" s="10" t="s">
        <v>56</v>
      </c>
      <c r="F32" s="26"/>
      <c r="G32" s="40">
        <v>1</v>
      </c>
      <c r="H32" s="74">
        <v>3</v>
      </c>
      <c r="I32" s="26"/>
      <c r="J32" s="22" t="s">
        <v>3</v>
      </c>
      <c r="K32" s="74">
        <v>3</v>
      </c>
      <c r="L32" s="26"/>
      <c r="M32" s="159">
        <v>11</v>
      </c>
      <c r="N32" s="159">
        <v>13</v>
      </c>
      <c r="O32" s="92">
        <f t="shared" si="0"/>
        <v>0.84615384615384615</v>
      </c>
      <c r="P32" s="98">
        <v>2</v>
      </c>
      <c r="Q32" s="26"/>
      <c r="R32" s="165">
        <v>8</v>
      </c>
      <c r="S32" s="165">
        <v>11</v>
      </c>
      <c r="T32" s="40">
        <f t="shared" si="1"/>
        <v>0.72727272727272729</v>
      </c>
      <c r="U32" s="74">
        <f t="shared" si="9"/>
        <v>2</v>
      </c>
      <c r="V32" s="26"/>
      <c r="W32" s="22" t="s">
        <v>3</v>
      </c>
      <c r="X32" s="74">
        <v>1</v>
      </c>
      <c r="Y32" s="26"/>
      <c r="Z32" s="136">
        <v>0</v>
      </c>
      <c r="AA32" s="136">
        <v>629784.23456031701</v>
      </c>
      <c r="AB32" s="92">
        <f t="shared" si="3"/>
        <v>0</v>
      </c>
      <c r="AC32" s="74">
        <f t="shared" si="4"/>
        <v>-1</v>
      </c>
      <c r="AD32" s="26"/>
      <c r="AE32" s="108">
        <v>200513</v>
      </c>
      <c r="AF32" s="74">
        <v>1</v>
      </c>
      <c r="AG32" s="26"/>
      <c r="AH32" s="108">
        <v>190</v>
      </c>
      <c r="AI32" s="74">
        <v>2</v>
      </c>
      <c r="AJ32" s="26"/>
      <c r="AK32" s="108">
        <v>196616</v>
      </c>
      <c r="AL32" s="108">
        <v>198626</v>
      </c>
      <c r="AM32" s="171">
        <f t="shared" si="5"/>
        <v>0.9898804788899741</v>
      </c>
      <c r="AN32" s="74">
        <f t="shared" si="6"/>
        <v>0</v>
      </c>
      <c r="AO32" s="26"/>
      <c r="AP32" s="141">
        <v>2.7777777777777679E-3</v>
      </c>
      <c r="AQ32" s="74">
        <v>0</v>
      </c>
      <c r="AR32" s="26"/>
      <c r="AS32" s="263" t="s">
        <v>153</v>
      </c>
      <c r="AT32" s="74">
        <v>-1</v>
      </c>
      <c r="AU32" s="26"/>
      <c r="AV32" s="228">
        <f t="shared" si="7"/>
        <v>11</v>
      </c>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c r="EO32" s="26"/>
      <c r="EP32" s="26"/>
      <c r="EQ32" s="26"/>
      <c r="ER32" s="26"/>
      <c r="ES32" s="26"/>
      <c r="ET32" s="26"/>
      <c r="EU32" s="26"/>
      <c r="EV32" s="26"/>
      <c r="EW32" s="26"/>
      <c r="EX32" s="26"/>
      <c r="EY32" s="26"/>
      <c r="EZ32" s="26"/>
      <c r="FA32" s="26"/>
      <c r="FB32" s="26"/>
      <c r="FC32" s="26"/>
      <c r="FD32" s="26"/>
      <c r="FE32" s="26"/>
      <c r="FF32" s="26"/>
      <c r="FG32" s="26"/>
      <c r="FH32" s="26"/>
      <c r="FI32" s="26"/>
      <c r="FJ32" s="26"/>
      <c r="FK32" s="26"/>
      <c r="FL32" s="26"/>
      <c r="FM32" s="26"/>
      <c r="FN32" s="26"/>
      <c r="FO32" s="26"/>
      <c r="FP32" s="26"/>
      <c r="FQ32" s="26"/>
      <c r="FR32" s="26"/>
      <c r="FS32" s="26"/>
      <c r="FT32" s="26"/>
      <c r="FU32" s="26"/>
      <c r="FV32" s="26"/>
      <c r="FW32" s="26"/>
      <c r="FX32" s="26"/>
      <c r="FY32" s="26"/>
      <c r="FZ32" s="26"/>
      <c r="GA32" s="26"/>
      <c r="GB32" s="26"/>
      <c r="GC32" s="26"/>
      <c r="GD32" s="26"/>
      <c r="GE32" s="26"/>
      <c r="GF32" s="26"/>
      <c r="GG32" s="26"/>
      <c r="GH32" s="26"/>
      <c r="GI32" s="26"/>
      <c r="GJ32" s="26"/>
      <c r="GK32" s="26"/>
      <c r="GL32" s="26"/>
      <c r="GM32" s="26"/>
      <c r="GN32" s="26"/>
      <c r="GO32" s="26"/>
      <c r="GP32" s="26"/>
      <c r="GQ32" s="26"/>
      <c r="GR32" s="26"/>
      <c r="GS32" s="26"/>
      <c r="GT32" s="26"/>
      <c r="GU32" s="26"/>
      <c r="GV32" s="26"/>
      <c r="GW32" s="26"/>
      <c r="GX32" s="26"/>
      <c r="GY32" s="26"/>
      <c r="GZ32" s="26"/>
      <c r="HA32" s="26"/>
      <c r="HB32" s="26"/>
      <c r="HC32" s="26"/>
      <c r="HD32" s="26"/>
      <c r="HE32" s="26"/>
      <c r="HF32" s="26"/>
      <c r="HG32" s="26"/>
      <c r="HH32" s="26"/>
      <c r="HI32" s="26"/>
      <c r="HJ32" s="26"/>
      <c r="HK32" s="26"/>
      <c r="HL32" s="26"/>
      <c r="HM32" s="26"/>
      <c r="HN32" s="26"/>
      <c r="HO32" s="26"/>
      <c r="HP32" s="26"/>
      <c r="HQ32" s="26"/>
      <c r="HR32" s="26"/>
      <c r="HS32" s="26"/>
      <c r="HT32" s="26"/>
      <c r="HU32" s="26"/>
      <c r="HV32" s="26"/>
      <c r="HW32" s="26"/>
      <c r="HX32" s="26"/>
      <c r="HY32" s="26"/>
      <c r="HZ32" s="26"/>
      <c r="IA32" s="26"/>
      <c r="IB32" s="26"/>
      <c r="IC32" s="26"/>
      <c r="ID32" s="26"/>
      <c r="IE32" s="26"/>
      <c r="IF32" s="26"/>
      <c r="IG32" s="26"/>
      <c r="IH32" s="26"/>
      <c r="II32" s="26"/>
      <c r="IJ32" s="26"/>
      <c r="IK32" s="26"/>
      <c r="IL32" s="26"/>
      <c r="IM32" s="26"/>
      <c r="IN32" s="26"/>
      <c r="IO32" s="26"/>
      <c r="IP32" s="26"/>
      <c r="IQ32" s="26"/>
      <c r="IR32" s="26"/>
      <c r="IS32" s="26"/>
      <c r="IT32" s="26"/>
      <c r="IU32" s="26"/>
      <c r="IV32" s="26"/>
      <c r="IW32" s="26"/>
      <c r="IX32" s="26"/>
      <c r="IY32" s="26"/>
      <c r="IZ32" s="26"/>
      <c r="JA32" s="26"/>
      <c r="JB32" s="26"/>
      <c r="JC32" s="26"/>
      <c r="JD32" s="26"/>
      <c r="JE32" s="26"/>
      <c r="JF32" s="26"/>
      <c r="JG32" s="26"/>
      <c r="JH32" s="26"/>
      <c r="JI32" s="26"/>
      <c r="JJ32" s="26"/>
      <c r="JK32" s="26"/>
      <c r="JL32" s="26"/>
      <c r="JM32" s="26"/>
      <c r="JN32" s="26"/>
      <c r="JO32" s="26"/>
      <c r="JP32" s="26"/>
      <c r="JQ32" s="26"/>
      <c r="JR32" s="26"/>
      <c r="JS32" s="26"/>
      <c r="JT32" s="26"/>
      <c r="JU32" s="26"/>
      <c r="JV32" s="26"/>
      <c r="JW32" s="26"/>
      <c r="JX32" s="26"/>
      <c r="JY32" s="26"/>
      <c r="JZ32" s="26"/>
      <c r="KA32" s="26"/>
      <c r="KB32" s="26"/>
      <c r="KC32" s="26"/>
      <c r="KD32" s="26"/>
      <c r="KE32" s="26"/>
      <c r="KF32" s="26"/>
      <c r="KG32" s="26"/>
      <c r="KH32" s="26"/>
      <c r="KI32" s="26"/>
      <c r="KJ32" s="26"/>
      <c r="KK32" s="26"/>
      <c r="KL32" s="26"/>
      <c r="KM32" s="26"/>
      <c r="KN32" s="26"/>
      <c r="KO32" s="26"/>
      <c r="KP32" s="26"/>
      <c r="KQ32" s="26"/>
      <c r="KR32" s="26"/>
      <c r="KS32" s="26"/>
      <c r="KT32" s="26"/>
      <c r="KU32" s="26"/>
      <c r="KV32" s="26"/>
      <c r="KW32" s="26"/>
      <c r="KX32" s="26"/>
      <c r="KY32" s="26"/>
      <c r="KZ32" s="26"/>
      <c r="LA32" s="26"/>
      <c r="LB32" s="26"/>
      <c r="LC32" s="26"/>
      <c r="LD32" s="26"/>
      <c r="LE32" s="26"/>
      <c r="LF32" s="26"/>
      <c r="LG32" s="26"/>
      <c r="LH32" s="26"/>
      <c r="LI32" s="26"/>
      <c r="LJ32" s="26"/>
      <c r="LK32" s="26"/>
      <c r="LL32" s="26"/>
      <c r="LM32" s="26"/>
      <c r="LN32" s="26"/>
      <c r="LO32" s="26"/>
      <c r="LP32" s="26"/>
      <c r="LQ32" s="26"/>
      <c r="LR32" s="26"/>
      <c r="LS32" s="26"/>
      <c r="LT32" s="26"/>
      <c r="LU32" s="26"/>
      <c r="LV32" s="26"/>
      <c r="LW32" s="26"/>
      <c r="LX32" s="26"/>
      <c r="LY32" s="26"/>
      <c r="LZ32" s="26"/>
      <c r="MA32" s="26"/>
      <c r="MB32" s="26"/>
      <c r="MC32" s="26"/>
      <c r="MD32" s="26"/>
      <c r="ME32" s="26"/>
      <c r="MF32" s="26"/>
      <c r="MG32" s="26"/>
      <c r="MH32" s="26"/>
      <c r="MI32" s="26"/>
      <c r="MJ32" s="26"/>
      <c r="MK32" s="26"/>
      <c r="ML32" s="26"/>
      <c r="MM32" s="26"/>
      <c r="MN32" s="26"/>
      <c r="MO32" s="26"/>
      <c r="MP32" s="26"/>
      <c r="MQ32" s="26"/>
      <c r="MR32" s="26"/>
      <c r="MS32" s="26"/>
      <c r="MT32" s="26"/>
      <c r="MU32" s="26"/>
      <c r="MV32" s="26"/>
      <c r="MW32" s="26"/>
      <c r="MX32" s="26"/>
      <c r="MY32" s="26"/>
      <c r="MZ32" s="26"/>
      <c r="NA32" s="26"/>
      <c r="NB32" s="26"/>
      <c r="NC32" s="26"/>
      <c r="ND32" s="26"/>
      <c r="NE32" s="26"/>
      <c r="NF32" s="26"/>
      <c r="NG32" s="26"/>
      <c r="NH32" s="26"/>
      <c r="NI32" s="26"/>
      <c r="NJ32" s="26"/>
      <c r="NK32" s="26"/>
      <c r="NL32" s="26"/>
      <c r="NM32" s="26"/>
      <c r="NN32" s="26"/>
      <c r="NO32" s="26"/>
      <c r="NP32" s="26"/>
      <c r="NQ32" s="26"/>
      <c r="NR32" s="26"/>
      <c r="NS32" s="26"/>
      <c r="NT32" s="26"/>
      <c r="NU32" s="26"/>
      <c r="NV32" s="26"/>
      <c r="NW32" s="26"/>
      <c r="NX32" s="26"/>
      <c r="NY32" s="26"/>
      <c r="NZ32" s="26"/>
      <c r="OA32" s="26"/>
      <c r="OB32" s="26"/>
      <c r="OC32" s="26"/>
      <c r="OD32" s="26"/>
      <c r="OE32" s="26"/>
      <c r="OF32" s="26"/>
      <c r="OG32" s="26"/>
      <c r="OH32" s="26"/>
      <c r="OI32" s="26"/>
      <c r="OJ32" s="26"/>
      <c r="OK32" s="26"/>
      <c r="OL32" s="26"/>
      <c r="OM32" s="26"/>
      <c r="ON32" s="26"/>
      <c r="OO32" s="26"/>
      <c r="OP32" s="26"/>
      <c r="OQ32" s="26"/>
      <c r="OR32" s="26"/>
      <c r="OS32" s="26"/>
      <c r="OT32" s="26"/>
      <c r="OU32" s="26"/>
      <c r="OV32" s="26"/>
      <c r="OW32" s="26"/>
      <c r="OX32" s="26"/>
      <c r="OY32" s="26"/>
      <c r="OZ32" s="26"/>
      <c r="PA32" s="26"/>
      <c r="PB32" s="26"/>
      <c r="PC32" s="26"/>
      <c r="PD32" s="26"/>
      <c r="PE32" s="26"/>
      <c r="PF32" s="26"/>
      <c r="PG32" s="26"/>
      <c r="PH32" s="26"/>
      <c r="PI32" s="26"/>
      <c r="PJ32" s="26"/>
      <c r="PK32" s="26"/>
      <c r="PL32" s="26"/>
      <c r="PM32" s="26"/>
      <c r="PN32" s="26"/>
      <c r="PO32" s="26"/>
      <c r="PP32" s="26"/>
      <c r="PQ32" s="26"/>
      <c r="PR32" s="26"/>
      <c r="PS32" s="26"/>
      <c r="PT32" s="26"/>
      <c r="PU32" s="26"/>
      <c r="PV32" s="26"/>
      <c r="PW32" s="26"/>
      <c r="PX32" s="26"/>
      <c r="PY32" s="26"/>
      <c r="PZ32" s="26"/>
      <c r="QA32" s="26"/>
      <c r="QB32" s="26"/>
      <c r="QC32" s="26"/>
      <c r="QD32" s="26"/>
      <c r="QE32" s="26"/>
      <c r="QF32" s="26"/>
      <c r="QG32" s="26"/>
      <c r="QH32" s="26"/>
      <c r="QI32" s="26"/>
      <c r="QJ32" s="26"/>
      <c r="QK32" s="26"/>
      <c r="QL32" s="26"/>
      <c r="QM32" s="26"/>
      <c r="QN32" s="26"/>
      <c r="QO32" s="26"/>
      <c r="QP32" s="26"/>
      <c r="QQ32" s="26"/>
      <c r="QR32" s="26"/>
      <c r="QS32" s="26"/>
      <c r="QT32" s="26"/>
      <c r="QU32" s="26"/>
      <c r="QV32" s="26"/>
      <c r="QW32" s="26"/>
      <c r="QX32" s="26"/>
      <c r="QY32" s="26"/>
      <c r="QZ32" s="26"/>
      <c r="RA32" s="26"/>
      <c r="RB32" s="26"/>
      <c r="RC32" s="26"/>
      <c r="RD32" s="26"/>
      <c r="RE32" s="26"/>
      <c r="RF32" s="26"/>
      <c r="RG32" s="26"/>
      <c r="RH32" s="26"/>
      <c r="RI32" s="26"/>
      <c r="RJ32" s="26"/>
      <c r="RK32" s="26"/>
      <c r="RL32" s="26"/>
      <c r="RM32" s="26"/>
      <c r="RN32" s="26"/>
      <c r="RO32" s="26"/>
      <c r="RP32" s="26"/>
      <c r="RQ32" s="26"/>
      <c r="RR32" s="26"/>
      <c r="RS32" s="26"/>
      <c r="RT32" s="26"/>
      <c r="RU32" s="26"/>
      <c r="RV32" s="26"/>
      <c r="RW32" s="26"/>
      <c r="RX32" s="26"/>
      <c r="RY32" s="26"/>
      <c r="RZ32" s="26"/>
      <c r="SA32" s="26"/>
      <c r="SB32" s="26"/>
      <c r="SC32" s="26"/>
      <c r="SD32" s="26"/>
      <c r="SE32" s="26"/>
      <c r="SF32" s="26"/>
      <c r="SG32" s="26"/>
      <c r="SH32" s="26"/>
      <c r="SI32" s="26"/>
      <c r="SJ32" s="26"/>
      <c r="SK32" s="26"/>
      <c r="SL32" s="26"/>
      <c r="SM32" s="26"/>
      <c r="SN32" s="26"/>
      <c r="SO32" s="26"/>
      <c r="SP32" s="26"/>
      <c r="SQ32" s="26"/>
      <c r="SR32" s="26"/>
      <c r="SS32" s="26"/>
      <c r="ST32" s="26"/>
      <c r="SU32" s="26"/>
      <c r="SV32" s="26"/>
      <c r="SW32" s="26"/>
      <c r="SX32" s="26"/>
      <c r="SY32" s="26"/>
      <c r="SZ32" s="26"/>
      <c r="TA32" s="26"/>
      <c r="TB32" s="26"/>
      <c r="TC32" s="26"/>
      <c r="TD32" s="26"/>
      <c r="TE32" s="26"/>
      <c r="TF32" s="26"/>
      <c r="TG32" s="26"/>
      <c r="TH32" s="26"/>
      <c r="TI32" s="26"/>
      <c r="TJ32" s="26"/>
      <c r="TK32" s="26"/>
      <c r="TL32" s="26"/>
      <c r="TM32" s="26"/>
      <c r="TN32" s="26"/>
      <c r="TO32" s="26"/>
      <c r="TP32" s="26"/>
      <c r="TQ32" s="26"/>
      <c r="TR32" s="26"/>
      <c r="TS32" s="26"/>
      <c r="TT32" s="26"/>
      <c r="TU32" s="26"/>
      <c r="TV32" s="26"/>
      <c r="TW32" s="26"/>
      <c r="TX32" s="26"/>
      <c r="TY32" s="26"/>
      <c r="TZ32" s="26"/>
      <c r="UA32" s="26"/>
      <c r="UB32" s="26"/>
      <c r="UC32" s="26"/>
      <c r="UD32" s="26"/>
      <c r="UE32" s="26"/>
      <c r="UF32" s="26"/>
      <c r="UG32" s="26"/>
      <c r="UH32" s="26"/>
      <c r="UI32" s="26"/>
      <c r="UJ32" s="26"/>
      <c r="UK32" s="26"/>
      <c r="UL32" s="26"/>
      <c r="UM32" s="26"/>
      <c r="UN32" s="26"/>
      <c r="UO32" s="26"/>
      <c r="UP32" s="26"/>
      <c r="UQ32" s="26"/>
      <c r="UR32" s="26"/>
      <c r="US32" s="26"/>
      <c r="UT32" s="26"/>
      <c r="UU32" s="26"/>
      <c r="UV32" s="26"/>
      <c r="UW32" s="26"/>
      <c r="UX32" s="26"/>
      <c r="UY32" s="26"/>
      <c r="UZ32" s="26"/>
      <c r="VA32" s="26"/>
      <c r="VB32" s="26"/>
      <c r="VC32" s="26"/>
      <c r="VD32" s="26"/>
      <c r="VE32" s="26"/>
      <c r="VF32" s="26"/>
      <c r="VG32" s="26"/>
      <c r="VH32" s="26"/>
      <c r="VI32" s="26"/>
      <c r="VJ32" s="26"/>
      <c r="VK32" s="26"/>
      <c r="VL32" s="26"/>
      <c r="VM32" s="26"/>
      <c r="VN32" s="26"/>
      <c r="VO32" s="26"/>
      <c r="VP32" s="26"/>
      <c r="VQ32" s="26"/>
      <c r="VR32" s="26"/>
      <c r="VS32" s="26"/>
      <c r="VT32" s="26"/>
      <c r="VU32" s="26"/>
      <c r="VV32" s="26"/>
      <c r="VW32" s="26"/>
      <c r="VX32" s="26"/>
      <c r="VY32" s="26"/>
      <c r="VZ32" s="26"/>
      <c r="WA32" s="26"/>
      <c r="WB32" s="26"/>
      <c r="WC32" s="26"/>
      <c r="WD32" s="26"/>
      <c r="WE32" s="26"/>
      <c r="WF32" s="26"/>
      <c r="WG32" s="26"/>
      <c r="WH32" s="26"/>
      <c r="WI32" s="26"/>
      <c r="WJ32" s="26"/>
      <c r="WK32" s="26"/>
      <c r="WL32" s="26"/>
      <c r="WM32" s="26"/>
      <c r="WN32" s="26"/>
      <c r="WO32" s="26"/>
      <c r="WP32" s="26"/>
      <c r="WQ32" s="26"/>
      <c r="WR32" s="26"/>
      <c r="WS32" s="26"/>
      <c r="WT32" s="26"/>
      <c r="WU32" s="26"/>
      <c r="WV32" s="26"/>
      <c r="WW32" s="26"/>
      <c r="WX32" s="26"/>
      <c r="WY32" s="26"/>
      <c r="WZ32" s="26"/>
      <c r="XA32" s="26"/>
      <c r="XB32" s="26"/>
      <c r="XC32" s="26"/>
      <c r="XD32" s="26"/>
      <c r="XE32" s="26"/>
      <c r="XF32" s="26"/>
      <c r="XG32" s="26"/>
      <c r="XH32" s="26"/>
      <c r="XI32" s="26"/>
      <c r="XJ32" s="26"/>
      <c r="XK32" s="26"/>
      <c r="XL32" s="26"/>
      <c r="XM32" s="26"/>
      <c r="XN32" s="26"/>
      <c r="XO32" s="26"/>
      <c r="XP32" s="26"/>
      <c r="XQ32" s="26"/>
      <c r="XR32" s="26"/>
      <c r="XS32" s="26"/>
      <c r="XT32" s="26"/>
      <c r="XU32" s="26"/>
      <c r="XV32" s="26"/>
      <c r="XW32" s="26"/>
      <c r="XX32" s="26"/>
      <c r="XY32" s="26"/>
      <c r="XZ32" s="26"/>
      <c r="YA32" s="26"/>
      <c r="YB32" s="26"/>
      <c r="YC32" s="26"/>
      <c r="YD32" s="26"/>
      <c r="YE32" s="26"/>
      <c r="YF32" s="26"/>
      <c r="YG32" s="26"/>
      <c r="YH32" s="26"/>
      <c r="YI32" s="26"/>
      <c r="YJ32" s="26"/>
      <c r="YK32" s="26"/>
      <c r="YL32" s="26"/>
      <c r="YM32" s="26"/>
      <c r="YN32" s="26"/>
      <c r="YO32" s="26"/>
      <c r="YP32" s="26"/>
      <c r="YQ32" s="26"/>
      <c r="YR32" s="26"/>
      <c r="YS32" s="26"/>
      <c r="YT32" s="26"/>
      <c r="YU32" s="26"/>
      <c r="YV32" s="26"/>
      <c r="YW32" s="26"/>
      <c r="YX32" s="26"/>
      <c r="YY32" s="26"/>
      <c r="YZ32" s="26"/>
      <c r="ZA32" s="26"/>
      <c r="ZB32" s="26"/>
      <c r="ZC32" s="26"/>
      <c r="ZD32" s="26"/>
      <c r="ZE32" s="26"/>
      <c r="ZF32" s="26"/>
      <c r="ZG32" s="26"/>
      <c r="ZH32" s="26"/>
      <c r="ZI32" s="26"/>
      <c r="ZJ32" s="26"/>
      <c r="ZK32" s="26"/>
      <c r="ZL32" s="26"/>
      <c r="ZM32" s="26"/>
      <c r="ZN32" s="26"/>
      <c r="ZO32" s="26"/>
      <c r="ZP32" s="26"/>
      <c r="ZQ32" s="26"/>
      <c r="ZR32" s="26"/>
      <c r="ZS32" s="26"/>
      <c r="ZT32" s="26"/>
      <c r="ZU32" s="26"/>
      <c r="ZV32" s="26"/>
      <c r="ZW32" s="26"/>
      <c r="ZX32" s="26"/>
      <c r="ZY32" s="26"/>
      <c r="ZZ32" s="26"/>
      <c r="AAA32" s="26"/>
      <c r="AAB32" s="26"/>
      <c r="AAC32" s="26"/>
      <c r="AAD32" s="26"/>
      <c r="AAE32" s="26"/>
      <c r="AAF32" s="26"/>
      <c r="AAG32" s="26"/>
      <c r="AAH32" s="26"/>
      <c r="AAI32" s="26"/>
      <c r="AAJ32" s="26"/>
      <c r="AAK32" s="26"/>
      <c r="AAL32" s="26"/>
      <c r="AAM32" s="26"/>
      <c r="AAN32" s="26"/>
      <c r="AAO32" s="26"/>
      <c r="AAP32" s="26"/>
      <c r="AAQ32" s="26"/>
      <c r="AAR32" s="26"/>
      <c r="AAS32" s="26"/>
      <c r="AAT32" s="26"/>
      <c r="AAU32" s="26"/>
      <c r="AAV32" s="26"/>
      <c r="AAW32" s="26"/>
      <c r="AAX32" s="26"/>
      <c r="AAY32" s="26"/>
      <c r="AAZ32" s="26"/>
      <c r="ABA32" s="26"/>
      <c r="ABB32" s="26"/>
      <c r="ABC32" s="26"/>
      <c r="ABD32" s="26"/>
      <c r="ABE32" s="26"/>
      <c r="ABF32" s="26"/>
      <c r="ABG32" s="26"/>
      <c r="ABH32" s="26"/>
      <c r="ABI32" s="26"/>
      <c r="ABJ32" s="26"/>
      <c r="ABK32" s="26"/>
      <c r="ABL32" s="26"/>
      <c r="ABM32" s="26"/>
      <c r="ABN32" s="26"/>
      <c r="ABO32" s="26"/>
      <c r="ABP32" s="26"/>
      <c r="ABQ32" s="26"/>
      <c r="ABR32" s="26"/>
      <c r="ABS32" s="26"/>
      <c r="ABT32" s="26"/>
      <c r="ABU32" s="26"/>
      <c r="ABV32" s="26"/>
      <c r="ABW32" s="26"/>
      <c r="ABX32" s="26"/>
      <c r="ABY32" s="26"/>
      <c r="ABZ32" s="26"/>
      <c r="ACA32" s="26"/>
      <c r="ACB32" s="26"/>
      <c r="ACC32" s="26"/>
      <c r="ACD32" s="26"/>
      <c r="ACE32" s="26"/>
      <c r="ACF32" s="26"/>
      <c r="ACG32" s="26"/>
      <c r="ACH32" s="26"/>
      <c r="ACI32" s="26"/>
      <c r="ACJ32" s="26"/>
      <c r="ACK32" s="26"/>
      <c r="ACL32" s="26"/>
      <c r="ACM32" s="26"/>
      <c r="ACN32" s="26"/>
      <c r="ACO32" s="26"/>
      <c r="ACP32" s="26"/>
      <c r="ACQ32" s="26"/>
      <c r="ACR32" s="26"/>
      <c r="ACS32" s="26"/>
      <c r="ACT32" s="26"/>
      <c r="ACU32" s="26"/>
      <c r="ACV32" s="26"/>
      <c r="ACW32" s="26"/>
      <c r="ACX32" s="26"/>
      <c r="ACY32" s="26"/>
      <c r="ACZ32" s="26"/>
      <c r="ADA32" s="26"/>
      <c r="ADB32" s="26"/>
      <c r="ADC32" s="26"/>
      <c r="ADD32" s="26"/>
      <c r="ADE32" s="26"/>
      <c r="ADF32" s="26"/>
      <c r="ADG32" s="26"/>
      <c r="ADH32" s="26"/>
      <c r="ADI32" s="26"/>
      <c r="ADJ32" s="26"/>
      <c r="ADK32" s="26"/>
      <c r="ADL32" s="26"/>
      <c r="ADM32" s="26"/>
      <c r="ADN32" s="26"/>
      <c r="ADO32" s="26"/>
      <c r="ADP32" s="26"/>
      <c r="ADQ32" s="26"/>
      <c r="ADR32" s="26"/>
      <c r="ADS32" s="26"/>
      <c r="ADT32" s="26"/>
      <c r="ADU32" s="26"/>
      <c r="ADV32" s="26"/>
      <c r="ADW32" s="26"/>
      <c r="ADX32" s="26"/>
      <c r="ADY32" s="26"/>
      <c r="ADZ32" s="26"/>
      <c r="AEA32" s="26"/>
      <c r="AEB32" s="26"/>
      <c r="AEC32" s="26"/>
      <c r="AED32" s="26"/>
      <c r="AEE32" s="26"/>
      <c r="AEF32" s="26"/>
      <c r="AEG32" s="26"/>
      <c r="AEH32" s="26"/>
      <c r="AEI32" s="26"/>
      <c r="AEJ32" s="26"/>
      <c r="AEK32" s="26"/>
      <c r="AEL32" s="26"/>
      <c r="AEM32" s="26"/>
      <c r="AEN32" s="26"/>
      <c r="AEO32" s="26"/>
      <c r="AEP32" s="26"/>
      <c r="AEQ32" s="26"/>
      <c r="AER32" s="26"/>
      <c r="AES32" s="26"/>
      <c r="AET32" s="26"/>
      <c r="AEU32" s="26"/>
      <c r="AEV32" s="26"/>
      <c r="AEW32" s="26"/>
      <c r="AEX32" s="26"/>
      <c r="AEY32" s="26"/>
      <c r="AEZ32" s="26"/>
      <c r="AFA32" s="26"/>
      <c r="AFB32" s="26"/>
      <c r="AFC32" s="26"/>
      <c r="AFD32" s="26"/>
      <c r="AFE32" s="26"/>
      <c r="AFF32" s="26"/>
      <c r="AFG32" s="26"/>
      <c r="AFH32" s="26"/>
      <c r="AFI32" s="26"/>
      <c r="AFJ32" s="26"/>
      <c r="AFK32" s="26"/>
      <c r="AFL32" s="26"/>
      <c r="AFM32" s="26"/>
      <c r="AFN32" s="26"/>
      <c r="AFO32" s="26"/>
      <c r="AFP32" s="26"/>
      <c r="AFQ32" s="26"/>
      <c r="AFR32" s="26"/>
      <c r="AFS32" s="26"/>
      <c r="AFT32" s="26"/>
      <c r="AFU32" s="26"/>
      <c r="AFV32" s="26"/>
      <c r="AFW32" s="26"/>
      <c r="AFX32" s="26"/>
      <c r="AFY32" s="26"/>
      <c r="AFZ32" s="26"/>
      <c r="AGA32" s="26"/>
      <c r="AGB32" s="26"/>
      <c r="AGC32" s="26"/>
      <c r="AGD32" s="26"/>
      <c r="AGE32" s="26"/>
      <c r="AGF32" s="26"/>
      <c r="AGG32" s="26"/>
      <c r="AGH32" s="26"/>
      <c r="AGI32" s="26"/>
      <c r="AGJ32" s="26"/>
      <c r="AGK32" s="26"/>
      <c r="AGL32" s="26"/>
      <c r="AGM32" s="26"/>
      <c r="AGN32" s="26"/>
      <c r="AGO32" s="26"/>
      <c r="AGP32" s="26"/>
      <c r="AGQ32" s="26"/>
      <c r="AGR32" s="26"/>
      <c r="AGS32" s="26"/>
      <c r="AGT32" s="26"/>
      <c r="AGU32" s="26"/>
      <c r="AGV32" s="26"/>
      <c r="AGW32" s="26"/>
      <c r="AGX32" s="26"/>
      <c r="AGY32" s="26"/>
      <c r="AGZ32" s="26"/>
      <c r="AHA32" s="26"/>
      <c r="AHB32" s="26"/>
      <c r="AHC32" s="26"/>
      <c r="AHD32" s="26"/>
      <c r="AHE32" s="26"/>
      <c r="AHF32" s="26"/>
      <c r="AHG32" s="26"/>
      <c r="AHH32" s="26"/>
      <c r="AHI32" s="26"/>
      <c r="AHJ32" s="26"/>
      <c r="AHK32" s="26"/>
      <c r="AHL32" s="26"/>
      <c r="AHM32" s="26"/>
      <c r="AHN32" s="26"/>
      <c r="AHO32" s="26"/>
      <c r="AHP32" s="26"/>
      <c r="AHQ32" s="26"/>
      <c r="AHR32" s="26"/>
      <c r="AHS32" s="26"/>
      <c r="AHT32" s="26"/>
      <c r="AHU32" s="26"/>
      <c r="AHV32" s="26"/>
      <c r="AHW32" s="26"/>
      <c r="AHX32" s="26"/>
      <c r="AHY32" s="26"/>
      <c r="AHZ32" s="26"/>
      <c r="AIA32" s="26"/>
      <c r="AIB32" s="26"/>
      <c r="AIC32" s="26"/>
      <c r="AID32" s="26"/>
      <c r="AIE32" s="26"/>
      <c r="AIF32" s="26"/>
      <c r="AIG32" s="26"/>
      <c r="AIH32" s="26"/>
      <c r="AII32" s="26"/>
      <c r="AIJ32" s="26"/>
      <c r="AIK32" s="26"/>
      <c r="AIL32" s="26"/>
      <c r="AIM32" s="26"/>
      <c r="AIN32" s="26"/>
      <c r="AIO32" s="26"/>
      <c r="AIP32" s="26"/>
      <c r="AIQ32" s="26"/>
      <c r="AIR32" s="26"/>
      <c r="AIS32" s="26"/>
      <c r="AIT32" s="26"/>
      <c r="AIU32" s="26"/>
      <c r="AIV32" s="26"/>
      <c r="AIW32" s="26"/>
      <c r="AIX32" s="26"/>
      <c r="AIY32" s="26"/>
      <c r="AIZ32" s="26"/>
      <c r="AJA32" s="26"/>
      <c r="AJB32" s="26"/>
      <c r="AJC32" s="26"/>
      <c r="AJD32" s="26"/>
      <c r="AJE32" s="26"/>
      <c r="AJF32" s="26"/>
      <c r="AJG32" s="26"/>
      <c r="AJH32" s="26"/>
      <c r="AJI32" s="26"/>
      <c r="AJJ32" s="26"/>
      <c r="AJK32" s="26"/>
      <c r="AJL32" s="26"/>
      <c r="AJM32" s="26"/>
      <c r="AJN32" s="26"/>
      <c r="AJO32" s="26"/>
      <c r="AJP32" s="26"/>
      <c r="AJQ32" s="26"/>
      <c r="AJR32" s="26"/>
      <c r="AJS32" s="26"/>
      <c r="AJT32" s="26"/>
      <c r="AJU32" s="26"/>
      <c r="AJV32" s="26"/>
      <c r="AJW32" s="26"/>
      <c r="AJX32" s="26"/>
      <c r="AJY32" s="26"/>
      <c r="AJZ32" s="26"/>
      <c r="AKA32" s="26"/>
      <c r="AKB32" s="26"/>
      <c r="AKC32" s="26"/>
      <c r="AKD32" s="26"/>
      <c r="AKE32" s="26"/>
      <c r="AKF32" s="26"/>
      <c r="AKG32" s="26"/>
      <c r="AKH32" s="26"/>
      <c r="AKI32" s="26"/>
      <c r="AKJ32" s="26"/>
      <c r="AKK32" s="26"/>
      <c r="AKL32" s="26"/>
      <c r="AKM32" s="26"/>
      <c r="AKN32" s="26"/>
      <c r="AKO32" s="26"/>
      <c r="AKP32" s="26"/>
      <c r="AKQ32" s="26"/>
      <c r="AKR32" s="26"/>
      <c r="AKS32" s="26"/>
      <c r="AKT32" s="26"/>
      <c r="AKU32" s="26"/>
      <c r="AKV32" s="26"/>
      <c r="AKW32" s="26"/>
      <c r="AKX32" s="26"/>
      <c r="AKY32" s="26"/>
      <c r="AKZ32" s="26"/>
      <c r="ALA32" s="26"/>
      <c r="ALB32" s="26"/>
      <c r="ALC32" s="26"/>
      <c r="ALD32" s="26"/>
      <c r="ALE32" s="26"/>
      <c r="ALF32" s="26"/>
      <c r="ALG32" s="26"/>
      <c r="ALH32" s="26"/>
      <c r="ALI32" s="26"/>
      <c r="ALJ32" s="26"/>
      <c r="ALK32" s="26"/>
      <c r="ALL32" s="26"/>
      <c r="ALM32" s="26"/>
      <c r="ALN32" s="26"/>
      <c r="ALO32" s="26"/>
      <c r="ALP32" s="26"/>
      <c r="ALQ32" s="26"/>
      <c r="ALR32" s="26"/>
      <c r="ALS32" s="26"/>
      <c r="ALT32" s="26"/>
      <c r="ALU32" s="26"/>
      <c r="ALV32" s="26"/>
      <c r="ALW32" s="26"/>
      <c r="ALX32" s="26"/>
      <c r="ALY32" s="26"/>
      <c r="ALZ32" s="26"/>
      <c r="AMA32" s="26"/>
      <c r="AMB32" s="26"/>
      <c r="AMC32" s="26"/>
      <c r="AMD32" s="26"/>
      <c r="AME32" s="26"/>
      <c r="AMF32" s="26"/>
    </row>
    <row r="33" spans="1:1020" s="15" customFormat="1" ht="15" x14ac:dyDescent="0.25">
      <c r="A33" s="23">
        <v>206</v>
      </c>
      <c r="B33" s="23" t="s">
        <v>103</v>
      </c>
      <c r="C33" s="23" t="s">
        <v>104</v>
      </c>
      <c r="D33" s="23" t="s">
        <v>55</v>
      </c>
      <c r="E33" s="23" t="s">
        <v>56</v>
      </c>
      <c r="F33" s="27"/>
      <c r="G33" s="256"/>
      <c r="H33" s="249"/>
      <c r="I33" s="27"/>
      <c r="J33" s="239" t="s">
        <v>3</v>
      </c>
      <c r="K33" s="240">
        <v>3</v>
      </c>
      <c r="L33" s="27"/>
      <c r="M33" s="166">
        <v>13</v>
      </c>
      <c r="N33" s="166">
        <v>20</v>
      </c>
      <c r="O33" s="96">
        <f t="shared" si="0"/>
        <v>0.65</v>
      </c>
      <c r="P33" s="103">
        <v>0</v>
      </c>
      <c r="Q33" s="27"/>
      <c r="R33" s="169">
        <v>7</v>
      </c>
      <c r="S33" s="169">
        <v>13</v>
      </c>
      <c r="T33" s="39">
        <f t="shared" si="1"/>
        <v>0.53846153846153844</v>
      </c>
      <c r="U33" s="75">
        <f t="shared" si="9"/>
        <v>2</v>
      </c>
      <c r="V33" s="27"/>
      <c r="W33" s="25" t="s">
        <v>4</v>
      </c>
      <c r="X33" s="75">
        <v>0</v>
      </c>
      <c r="Y33" s="27"/>
      <c r="Z33" s="137">
        <v>0</v>
      </c>
      <c r="AA33" s="137">
        <v>367944.72284760786</v>
      </c>
      <c r="AB33" s="96">
        <f t="shared" si="3"/>
        <v>0</v>
      </c>
      <c r="AC33" s="75">
        <f t="shared" si="4"/>
        <v>-1</v>
      </c>
      <c r="AD33" s="27"/>
      <c r="AE33" s="113">
        <v>117033</v>
      </c>
      <c r="AF33" s="75">
        <v>0</v>
      </c>
      <c r="AG33" s="27"/>
      <c r="AH33" s="113">
        <v>252</v>
      </c>
      <c r="AI33" s="75">
        <v>3</v>
      </c>
      <c r="AJ33" s="27"/>
      <c r="AK33" s="113">
        <v>1838</v>
      </c>
      <c r="AL33" s="113">
        <v>115574</v>
      </c>
      <c r="AM33" s="226">
        <f t="shared" si="5"/>
        <v>1.5903230830463598E-2</v>
      </c>
      <c r="AN33" s="75">
        <f t="shared" si="6"/>
        <v>3</v>
      </c>
      <c r="AO33" s="27"/>
      <c r="AP33" s="144">
        <v>-3.1073446327683607E-2</v>
      </c>
      <c r="AQ33" s="75">
        <v>1</v>
      </c>
      <c r="AR33" s="27"/>
      <c r="AS33" s="267"/>
      <c r="AT33" s="75">
        <v>0</v>
      </c>
      <c r="AU33" s="27"/>
      <c r="AV33" s="228">
        <f t="shared" si="7"/>
        <v>11</v>
      </c>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c r="EO33" s="27"/>
      <c r="EP33" s="27"/>
      <c r="EQ33" s="27"/>
      <c r="ER33" s="27"/>
      <c r="ES33" s="27"/>
      <c r="ET33" s="27"/>
      <c r="EU33" s="27"/>
      <c r="EV33" s="27"/>
      <c r="EW33" s="27"/>
      <c r="EX33" s="27"/>
      <c r="EY33" s="27"/>
      <c r="EZ33" s="27"/>
      <c r="FA33" s="27"/>
      <c r="FB33" s="27"/>
      <c r="FC33" s="27"/>
      <c r="FD33" s="27"/>
      <c r="FE33" s="27"/>
      <c r="FF33" s="27"/>
      <c r="FG33" s="27"/>
      <c r="FH33" s="27"/>
      <c r="FI33" s="27"/>
      <c r="FJ33" s="27"/>
      <c r="FK33" s="27"/>
      <c r="FL33" s="27"/>
      <c r="FM33" s="27"/>
      <c r="FN33" s="27"/>
      <c r="FO33" s="27"/>
      <c r="FP33" s="27"/>
      <c r="FQ33" s="27"/>
      <c r="FR33" s="27"/>
      <c r="FS33" s="27"/>
      <c r="FT33" s="27"/>
      <c r="FU33" s="27"/>
      <c r="FV33" s="27"/>
      <c r="FW33" s="27"/>
      <c r="FX33" s="27"/>
      <c r="FY33" s="27"/>
      <c r="FZ33" s="27"/>
      <c r="GA33" s="27"/>
      <c r="GB33" s="27"/>
      <c r="GC33" s="27"/>
      <c r="GD33" s="27"/>
      <c r="GE33" s="27"/>
      <c r="GF33" s="27"/>
      <c r="GG33" s="27"/>
      <c r="GH33" s="27"/>
      <c r="GI33" s="27"/>
      <c r="GJ33" s="27"/>
      <c r="GK33" s="27"/>
      <c r="GL33" s="27"/>
      <c r="GM33" s="27"/>
      <c r="GN33" s="27"/>
      <c r="GO33" s="27"/>
      <c r="GP33" s="27"/>
      <c r="GQ33" s="27"/>
      <c r="GR33" s="27"/>
      <c r="GS33" s="27"/>
      <c r="GT33" s="27"/>
      <c r="GU33" s="27"/>
      <c r="GV33" s="27"/>
      <c r="GW33" s="27"/>
      <c r="GX33" s="27"/>
      <c r="GY33" s="27"/>
      <c r="GZ33" s="27"/>
      <c r="HA33" s="27"/>
      <c r="HB33" s="27"/>
      <c r="HC33" s="27"/>
      <c r="HD33" s="27"/>
      <c r="HE33" s="27"/>
      <c r="HF33" s="27"/>
      <c r="HG33" s="27"/>
      <c r="HH33" s="27"/>
      <c r="HI33" s="27"/>
      <c r="HJ33" s="27"/>
      <c r="HK33" s="27"/>
      <c r="HL33" s="27"/>
      <c r="HM33" s="27"/>
      <c r="HN33" s="27"/>
      <c r="HO33" s="27"/>
      <c r="HP33" s="27"/>
      <c r="HQ33" s="27"/>
      <c r="HR33" s="27"/>
      <c r="HS33" s="27"/>
      <c r="HT33" s="27"/>
      <c r="HU33" s="27"/>
      <c r="HV33" s="27"/>
      <c r="HW33" s="27"/>
      <c r="HX33" s="27"/>
      <c r="HY33" s="27"/>
      <c r="HZ33" s="27"/>
      <c r="IA33" s="27"/>
      <c r="IB33" s="27"/>
      <c r="IC33" s="27"/>
      <c r="ID33" s="27"/>
      <c r="IE33" s="27"/>
      <c r="IF33" s="27"/>
      <c r="IG33" s="27"/>
      <c r="IH33" s="27"/>
      <c r="II33" s="27"/>
      <c r="IJ33" s="27"/>
      <c r="IK33" s="27"/>
      <c r="IL33" s="27"/>
      <c r="IM33" s="27"/>
      <c r="IN33" s="27"/>
      <c r="IO33" s="27"/>
      <c r="IP33" s="27"/>
      <c r="IQ33" s="27"/>
      <c r="IR33" s="27"/>
      <c r="IS33" s="27"/>
      <c r="IT33" s="27"/>
      <c r="IU33" s="27"/>
      <c r="IV33" s="27"/>
      <c r="IW33" s="27"/>
      <c r="IX33" s="27"/>
      <c r="IY33" s="27"/>
      <c r="IZ33" s="27"/>
      <c r="JA33" s="27"/>
      <c r="JB33" s="27"/>
      <c r="JC33" s="27"/>
      <c r="JD33" s="27"/>
      <c r="JE33" s="27"/>
      <c r="JF33" s="27"/>
      <c r="JG33" s="27"/>
      <c r="JH33" s="27"/>
      <c r="JI33" s="27"/>
      <c r="JJ33" s="27"/>
      <c r="JK33" s="27"/>
      <c r="JL33" s="27"/>
      <c r="JM33" s="27"/>
      <c r="JN33" s="27"/>
      <c r="JO33" s="27"/>
      <c r="JP33" s="27"/>
      <c r="JQ33" s="27"/>
      <c r="JR33" s="27"/>
      <c r="JS33" s="27"/>
      <c r="JT33" s="27"/>
      <c r="JU33" s="27"/>
      <c r="JV33" s="27"/>
      <c r="JW33" s="27"/>
      <c r="JX33" s="27"/>
      <c r="JY33" s="27"/>
      <c r="JZ33" s="27"/>
      <c r="KA33" s="27"/>
      <c r="KB33" s="27"/>
      <c r="KC33" s="27"/>
      <c r="KD33" s="27"/>
      <c r="KE33" s="27"/>
      <c r="KF33" s="27"/>
      <c r="KG33" s="27"/>
      <c r="KH33" s="27"/>
      <c r="KI33" s="27"/>
      <c r="KJ33" s="27"/>
      <c r="KK33" s="27"/>
      <c r="KL33" s="27"/>
      <c r="KM33" s="27"/>
      <c r="KN33" s="27"/>
      <c r="KO33" s="27"/>
      <c r="KP33" s="27"/>
      <c r="KQ33" s="27"/>
      <c r="KR33" s="27"/>
      <c r="KS33" s="27"/>
      <c r="KT33" s="27"/>
      <c r="KU33" s="27"/>
      <c r="KV33" s="27"/>
      <c r="KW33" s="27"/>
      <c r="KX33" s="27"/>
      <c r="KY33" s="27"/>
      <c r="KZ33" s="27"/>
      <c r="LA33" s="27"/>
      <c r="LB33" s="27"/>
      <c r="LC33" s="27"/>
      <c r="LD33" s="27"/>
      <c r="LE33" s="27"/>
      <c r="LF33" s="27"/>
      <c r="LG33" s="27"/>
      <c r="LH33" s="27"/>
      <c r="LI33" s="27"/>
      <c r="LJ33" s="27"/>
      <c r="LK33" s="27"/>
      <c r="LL33" s="27"/>
      <c r="LM33" s="27"/>
      <c r="LN33" s="27"/>
      <c r="LO33" s="27"/>
      <c r="LP33" s="27"/>
      <c r="LQ33" s="27"/>
      <c r="LR33" s="27"/>
      <c r="LS33" s="27"/>
      <c r="LT33" s="27"/>
      <c r="LU33" s="27"/>
      <c r="LV33" s="27"/>
      <c r="LW33" s="27"/>
      <c r="LX33" s="27"/>
      <c r="LY33" s="27"/>
      <c r="LZ33" s="27"/>
      <c r="MA33" s="27"/>
      <c r="MB33" s="27"/>
      <c r="MC33" s="27"/>
      <c r="MD33" s="27"/>
      <c r="ME33" s="27"/>
      <c r="MF33" s="27"/>
      <c r="MG33" s="27"/>
      <c r="MH33" s="27"/>
      <c r="MI33" s="27"/>
      <c r="MJ33" s="27"/>
      <c r="MK33" s="27"/>
      <c r="ML33" s="27"/>
      <c r="MM33" s="27"/>
      <c r="MN33" s="27"/>
      <c r="MO33" s="27"/>
      <c r="MP33" s="27"/>
      <c r="MQ33" s="27"/>
      <c r="MR33" s="27"/>
      <c r="MS33" s="27"/>
      <c r="MT33" s="27"/>
      <c r="MU33" s="27"/>
      <c r="MV33" s="27"/>
      <c r="MW33" s="27"/>
      <c r="MX33" s="27"/>
      <c r="MY33" s="27"/>
      <c r="MZ33" s="27"/>
      <c r="NA33" s="27"/>
      <c r="NB33" s="27"/>
      <c r="NC33" s="27"/>
      <c r="ND33" s="27"/>
      <c r="NE33" s="27"/>
      <c r="NF33" s="27"/>
      <c r="NG33" s="27"/>
      <c r="NH33" s="27"/>
      <c r="NI33" s="27"/>
      <c r="NJ33" s="27"/>
      <c r="NK33" s="27"/>
      <c r="NL33" s="27"/>
      <c r="NM33" s="27"/>
      <c r="NN33" s="27"/>
      <c r="NO33" s="27"/>
      <c r="NP33" s="27"/>
      <c r="NQ33" s="27"/>
      <c r="NR33" s="27"/>
      <c r="NS33" s="27"/>
      <c r="NT33" s="27"/>
      <c r="NU33" s="27"/>
      <c r="NV33" s="27"/>
      <c r="NW33" s="27"/>
      <c r="NX33" s="27"/>
      <c r="NY33" s="27"/>
      <c r="NZ33" s="27"/>
      <c r="OA33" s="27"/>
      <c r="OB33" s="27"/>
      <c r="OC33" s="27"/>
      <c r="OD33" s="27"/>
      <c r="OE33" s="27"/>
      <c r="OF33" s="27"/>
      <c r="OG33" s="27"/>
      <c r="OH33" s="27"/>
      <c r="OI33" s="27"/>
      <c r="OJ33" s="27"/>
      <c r="OK33" s="27"/>
      <c r="OL33" s="27"/>
      <c r="OM33" s="27"/>
      <c r="ON33" s="27"/>
      <c r="OO33" s="27"/>
      <c r="OP33" s="27"/>
      <c r="OQ33" s="27"/>
      <c r="OR33" s="27"/>
      <c r="OS33" s="27"/>
      <c r="OT33" s="27"/>
      <c r="OU33" s="27"/>
      <c r="OV33" s="27"/>
      <c r="OW33" s="27"/>
      <c r="OX33" s="27"/>
      <c r="OY33" s="27"/>
      <c r="OZ33" s="27"/>
      <c r="PA33" s="27"/>
      <c r="PB33" s="27"/>
      <c r="PC33" s="27"/>
      <c r="PD33" s="27"/>
      <c r="PE33" s="27"/>
      <c r="PF33" s="27"/>
      <c r="PG33" s="27"/>
      <c r="PH33" s="27"/>
      <c r="PI33" s="27"/>
      <c r="PJ33" s="27"/>
      <c r="PK33" s="27"/>
      <c r="PL33" s="27"/>
      <c r="PM33" s="27"/>
      <c r="PN33" s="27"/>
      <c r="PO33" s="27"/>
      <c r="PP33" s="27"/>
      <c r="PQ33" s="27"/>
      <c r="PR33" s="27"/>
      <c r="PS33" s="27"/>
      <c r="PT33" s="27"/>
      <c r="PU33" s="27"/>
      <c r="PV33" s="27"/>
      <c r="PW33" s="27"/>
      <c r="PX33" s="27"/>
      <c r="PY33" s="27"/>
      <c r="PZ33" s="27"/>
      <c r="QA33" s="27"/>
      <c r="QB33" s="27"/>
      <c r="QC33" s="27"/>
      <c r="QD33" s="27"/>
      <c r="QE33" s="27"/>
      <c r="QF33" s="27"/>
      <c r="QG33" s="27"/>
      <c r="QH33" s="27"/>
      <c r="QI33" s="27"/>
      <c r="QJ33" s="27"/>
      <c r="QK33" s="27"/>
      <c r="QL33" s="27"/>
      <c r="QM33" s="27"/>
      <c r="QN33" s="27"/>
      <c r="QO33" s="27"/>
      <c r="QP33" s="27"/>
      <c r="QQ33" s="27"/>
      <c r="QR33" s="27"/>
      <c r="QS33" s="27"/>
      <c r="QT33" s="27"/>
      <c r="QU33" s="27"/>
      <c r="QV33" s="27"/>
      <c r="QW33" s="27"/>
      <c r="QX33" s="27"/>
      <c r="QY33" s="27"/>
      <c r="QZ33" s="27"/>
      <c r="RA33" s="27"/>
      <c r="RB33" s="27"/>
      <c r="RC33" s="27"/>
      <c r="RD33" s="27"/>
      <c r="RE33" s="27"/>
      <c r="RF33" s="27"/>
      <c r="RG33" s="27"/>
      <c r="RH33" s="27"/>
      <c r="RI33" s="27"/>
      <c r="RJ33" s="27"/>
      <c r="RK33" s="27"/>
      <c r="RL33" s="27"/>
      <c r="RM33" s="27"/>
      <c r="RN33" s="27"/>
      <c r="RO33" s="27"/>
      <c r="RP33" s="27"/>
      <c r="RQ33" s="27"/>
      <c r="RR33" s="27"/>
      <c r="RS33" s="27"/>
      <c r="RT33" s="27"/>
      <c r="RU33" s="27"/>
      <c r="RV33" s="27"/>
      <c r="RW33" s="27"/>
      <c r="RX33" s="27"/>
      <c r="RY33" s="27"/>
      <c r="RZ33" s="27"/>
      <c r="SA33" s="27"/>
      <c r="SB33" s="27"/>
      <c r="SC33" s="27"/>
      <c r="SD33" s="27"/>
      <c r="SE33" s="27"/>
      <c r="SF33" s="27"/>
      <c r="SG33" s="27"/>
      <c r="SH33" s="27"/>
      <c r="SI33" s="27"/>
      <c r="SJ33" s="27"/>
      <c r="SK33" s="27"/>
      <c r="SL33" s="27"/>
      <c r="SM33" s="27"/>
      <c r="SN33" s="27"/>
      <c r="SO33" s="27"/>
      <c r="SP33" s="27"/>
      <c r="SQ33" s="27"/>
      <c r="SR33" s="27"/>
      <c r="SS33" s="27"/>
      <c r="ST33" s="27"/>
      <c r="SU33" s="27"/>
      <c r="SV33" s="27"/>
      <c r="SW33" s="27"/>
      <c r="SX33" s="27"/>
      <c r="SY33" s="27"/>
      <c r="SZ33" s="27"/>
      <c r="TA33" s="27"/>
      <c r="TB33" s="27"/>
      <c r="TC33" s="27"/>
      <c r="TD33" s="27"/>
      <c r="TE33" s="27"/>
      <c r="TF33" s="27"/>
      <c r="TG33" s="27"/>
      <c r="TH33" s="27"/>
      <c r="TI33" s="27"/>
      <c r="TJ33" s="27"/>
      <c r="TK33" s="27"/>
      <c r="TL33" s="27"/>
      <c r="TM33" s="27"/>
      <c r="TN33" s="27"/>
      <c r="TO33" s="27"/>
      <c r="TP33" s="27"/>
      <c r="TQ33" s="27"/>
      <c r="TR33" s="27"/>
      <c r="TS33" s="27"/>
      <c r="TT33" s="27"/>
      <c r="TU33" s="27"/>
      <c r="TV33" s="27"/>
      <c r="TW33" s="27"/>
      <c r="TX33" s="27"/>
      <c r="TY33" s="27"/>
      <c r="TZ33" s="27"/>
      <c r="UA33" s="27"/>
      <c r="UB33" s="27"/>
      <c r="UC33" s="27"/>
      <c r="UD33" s="27"/>
      <c r="UE33" s="27"/>
      <c r="UF33" s="27"/>
      <c r="UG33" s="27"/>
      <c r="UH33" s="27"/>
      <c r="UI33" s="27"/>
      <c r="UJ33" s="27"/>
      <c r="UK33" s="27"/>
      <c r="UL33" s="27"/>
      <c r="UM33" s="27"/>
      <c r="UN33" s="27"/>
      <c r="UO33" s="27"/>
      <c r="UP33" s="27"/>
      <c r="UQ33" s="27"/>
      <c r="UR33" s="27"/>
      <c r="US33" s="27"/>
      <c r="UT33" s="27"/>
      <c r="UU33" s="27"/>
      <c r="UV33" s="27"/>
      <c r="UW33" s="27"/>
      <c r="UX33" s="27"/>
      <c r="UY33" s="27"/>
      <c r="UZ33" s="27"/>
      <c r="VA33" s="27"/>
      <c r="VB33" s="27"/>
      <c r="VC33" s="27"/>
      <c r="VD33" s="27"/>
      <c r="VE33" s="27"/>
      <c r="VF33" s="27"/>
      <c r="VG33" s="27"/>
      <c r="VH33" s="27"/>
      <c r="VI33" s="27"/>
      <c r="VJ33" s="27"/>
      <c r="VK33" s="27"/>
      <c r="VL33" s="27"/>
      <c r="VM33" s="27"/>
      <c r="VN33" s="27"/>
      <c r="VO33" s="27"/>
      <c r="VP33" s="27"/>
      <c r="VQ33" s="27"/>
      <c r="VR33" s="27"/>
      <c r="VS33" s="27"/>
      <c r="VT33" s="27"/>
      <c r="VU33" s="27"/>
      <c r="VV33" s="27"/>
      <c r="VW33" s="27"/>
      <c r="VX33" s="27"/>
      <c r="VY33" s="27"/>
      <c r="VZ33" s="27"/>
      <c r="WA33" s="27"/>
      <c r="WB33" s="27"/>
      <c r="WC33" s="27"/>
      <c r="WD33" s="27"/>
      <c r="WE33" s="27"/>
      <c r="WF33" s="27"/>
      <c r="WG33" s="27"/>
      <c r="WH33" s="27"/>
      <c r="WI33" s="27"/>
      <c r="WJ33" s="27"/>
      <c r="WK33" s="27"/>
      <c r="WL33" s="27"/>
      <c r="WM33" s="27"/>
      <c r="WN33" s="27"/>
      <c r="WO33" s="27"/>
      <c r="WP33" s="27"/>
      <c r="WQ33" s="27"/>
      <c r="WR33" s="27"/>
      <c r="WS33" s="27"/>
      <c r="WT33" s="27"/>
      <c r="WU33" s="27"/>
      <c r="WV33" s="27"/>
      <c r="WW33" s="27"/>
      <c r="WX33" s="27"/>
      <c r="WY33" s="27"/>
      <c r="WZ33" s="27"/>
      <c r="XA33" s="27"/>
      <c r="XB33" s="27"/>
      <c r="XC33" s="27"/>
      <c r="XD33" s="27"/>
      <c r="XE33" s="27"/>
      <c r="XF33" s="27"/>
      <c r="XG33" s="27"/>
      <c r="XH33" s="27"/>
      <c r="XI33" s="27"/>
      <c r="XJ33" s="27"/>
      <c r="XK33" s="27"/>
      <c r="XL33" s="27"/>
      <c r="XM33" s="27"/>
      <c r="XN33" s="27"/>
      <c r="XO33" s="27"/>
      <c r="XP33" s="27"/>
      <c r="XQ33" s="27"/>
      <c r="XR33" s="27"/>
      <c r="XS33" s="27"/>
      <c r="XT33" s="27"/>
      <c r="XU33" s="27"/>
      <c r="XV33" s="27"/>
      <c r="XW33" s="27"/>
      <c r="XX33" s="27"/>
      <c r="XY33" s="27"/>
      <c r="XZ33" s="27"/>
      <c r="YA33" s="27"/>
      <c r="YB33" s="27"/>
      <c r="YC33" s="27"/>
      <c r="YD33" s="27"/>
      <c r="YE33" s="27"/>
      <c r="YF33" s="27"/>
      <c r="YG33" s="27"/>
      <c r="YH33" s="27"/>
      <c r="YI33" s="27"/>
      <c r="YJ33" s="27"/>
      <c r="YK33" s="27"/>
      <c r="YL33" s="27"/>
      <c r="YM33" s="27"/>
      <c r="YN33" s="27"/>
      <c r="YO33" s="27"/>
      <c r="YP33" s="27"/>
      <c r="YQ33" s="27"/>
      <c r="YR33" s="27"/>
      <c r="YS33" s="27"/>
      <c r="YT33" s="27"/>
      <c r="YU33" s="27"/>
      <c r="YV33" s="27"/>
      <c r="YW33" s="27"/>
      <c r="YX33" s="27"/>
      <c r="YY33" s="27"/>
      <c r="YZ33" s="27"/>
      <c r="ZA33" s="27"/>
      <c r="ZB33" s="27"/>
      <c r="ZC33" s="27"/>
      <c r="ZD33" s="27"/>
      <c r="ZE33" s="27"/>
      <c r="ZF33" s="27"/>
      <c r="ZG33" s="27"/>
      <c r="ZH33" s="27"/>
      <c r="ZI33" s="27"/>
      <c r="ZJ33" s="27"/>
      <c r="ZK33" s="27"/>
      <c r="ZL33" s="27"/>
      <c r="ZM33" s="27"/>
      <c r="ZN33" s="27"/>
      <c r="ZO33" s="27"/>
      <c r="ZP33" s="27"/>
      <c r="ZQ33" s="27"/>
      <c r="ZR33" s="27"/>
      <c r="ZS33" s="27"/>
      <c r="ZT33" s="27"/>
      <c r="ZU33" s="27"/>
      <c r="ZV33" s="27"/>
      <c r="ZW33" s="27"/>
      <c r="ZX33" s="27"/>
      <c r="ZY33" s="27"/>
      <c r="ZZ33" s="27"/>
      <c r="AAA33" s="27"/>
      <c r="AAB33" s="27"/>
      <c r="AAC33" s="27"/>
      <c r="AAD33" s="27"/>
      <c r="AAE33" s="27"/>
      <c r="AAF33" s="27"/>
      <c r="AAG33" s="27"/>
      <c r="AAH33" s="27"/>
      <c r="AAI33" s="27"/>
      <c r="AAJ33" s="27"/>
      <c r="AAK33" s="27"/>
      <c r="AAL33" s="27"/>
      <c r="AAM33" s="27"/>
      <c r="AAN33" s="27"/>
      <c r="AAO33" s="27"/>
      <c r="AAP33" s="27"/>
      <c r="AAQ33" s="27"/>
      <c r="AAR33" s="27"/>
      <c r="AAS33" s="27"/>
      <c r="AAT33" s="27"/>
      <c r="AAU33" s="27"/>
      <c r="AAV33" s="27"/>
      <c r="AAW33" s="27"/>
      <c r="AAX33" s="27"/>
      <c r="AAY33" s="27"/>
      <c r="AAZ33" s="27"/>
      <c r="ABA33" s="27"/>
      <c r="ABB33" s="27"/>
      <c r="ABC33" s="27"/>
      <c r="ABD33" s="27"/>
      <c r="ABE33" s="27"/>
      <c r="ABF33" s="27"/>
      <c r="ABG33" s="27"/>
      <c r="ABH33" s="27"/>
      <c r="ABI33" s="27"/>
      <c r="ABJ33" s="27"/>
      <c r="ABK33" s="27"/>
      <c r="ABL33" s="27"/>
      <c r="ABM33" s="27"/>
      <c r="ABN33" s="27"/>
      <c r="ABO33" s="27"/>
      <c r="ABP33" s="27"/>
      <c r="ABQ33" s="27"/>
      <c r="ABR33" s="27"/>
      <c r="ABS33" s="27"/>
      <c r="ABT33" s="27"/>
      <c r="ABU33" s="27"/>
      <c r="ABV33" s="27"/>
      <c r="ABW33" s="27"/>
      <c r="ABX33" s="27"/>
      <c r="ABY33" s="27"/>
      <c r="ABZ33" s="27"/>
      <c r="ACA33" s="27"/>
      <c r="ACB33" s="27"/>
      <c r="ACC33" s="27"/>
      <c r="ACD33" s="27"/>
      <c r="ACE33" s="27"/>
      <c r="ACF33" s="27"/>
      <c r="ACG33" s="27"/>
      <c r="ACH33" s="27"/>
      <c r="ACI33" s="27"/>
      <c r="ACJ33" s="27"/>
      <c r="ACK33" s="27"/>
      <c r="ACL33" s="27"/>
      <c r="ACM33" s="27"/>
      <c r="ACN33" s="27"/>
      <c r="ACO33" s="27"/>
      <c r="ACP33" s="27"/>
      <c r="ACQ33" s="27"/>
      <c r="ACR33" s="27"/>
      <c r="ACS33" s="27"/>
      <c r="ACT33" s="27"/>
      <c r="ACU33" s="27"/>
      <c r="ACV33" s="27"/>
      <c r="ACW33" s="27"/>
      <c r="ACX33" s="27"/>
      <c r="ACY33" s="27"/>
      <c r="ACZ33" s="27"/>
      <c r="ADA33" s="27"/>
      <c r="ADB33" s="27"/>
      <c r="ADC33" s="27"/>
      <c r="ADD33" s="27"/>
      <c r="ADE33" s="27"/>
      <c r="ADF33" s="27"/>
      <c r="ADG33" s="27"/>
      <c r="ADH33" s="27"/>
      <c r="ADI33" s="27"/>
      <c r="ADJ33" s="27"/>
      <c r="ADK33" s="27"/>
      <c r="ADL33" s="27"/>
      <c r="ADM33" s="27"/>
      <c r="ADN33" s="27"/>
      <c r="ADO33" s="27"/>
      <c r="ADP33" s="27"/>
      <c r="ADQ33" s="27"/>
      <c r="ADR33" s="27"/>
      <c r="ADS33" s="27"/>
      <c r="ADT33" s="27"/>
      <c r="ADU33" s="27"/>
      <c r="ADV33" s="27"/>
      <c r="ADW33" s="27"/>
      <c r="ADX33" s="27"/>
      <c r="ADY33" s="27"/>
      <c r="ADZ33" s="27"/>
      <c r="AEA33" s="27"/>
      <c r="AEB33" s="27"/>
      <c r="AEC33" s="27"/>
      <c r="AED33" s="27"/>
      <c r="AEE33" s="27"/>
      <c r="AEF33" s="27"/>
      <c r="AEG33" s="27"/>
      <c r="AEH33" s="27"/>
      <c r="AEI33" s="27"/>
      <c r="AEJ33" s="27"/>
      <c r="AEK33" s="27"/>
      <c r="AEL33" s="27"/>
      <c r="AEM33" s="27"/>
      <c r="AEN33" s="27"/>
      <c r="AEO33" s="27"/>
      <c r="AEP33" s="27"/>
      <c r="AEQ33" s="27"/>
      <c r="AER33" s="27"/>
      <c r="AES33" s="27"/>
      <c r="AET33" s="27"/>
      <c r="AEU33" s="27"/>
      <c r="AEV33" s="27"/>
      <c r="AEW33" s="27"/>
      <c r="AEX33" s="27"/>
      <c r="AEY33" s="27"/>
      <c r="AEZ33" s="27"/>
      <c r="AFA33" s="27"/>
      <c r="AFB33" s="27"/>
      <c r="AFC33" s="27"/>
      <c r="AFD33" s="27"/>
      <c r="AFE33" s="27"/>
      <c r="AFF33" s="27"/>
      <c r="AFG33" s="27"/>
      <c r="AFH33" s="27"/>
      <c r="AFI33" s="27"/>
      <c r="AFJ33" s="27"/>
      <c r="AFK33" s="27"/>
      <c r="AFL33" s="27"/>
      <c r="AFM33" s="27"/>
      <c r="AFN33" s="27"/>
      <c r="AFO33" s="27"/>
      <c r="AFP33" s="27"/>
      <c r="AFQ33" s="27"/>
      <c r="AFR33" s="27"/>
      <c r="AFS33" s="27"/>
      <c r="AFT33" s="27"/>
      <c r="AFU33" s="27"/>
      <c r="AFV33" s="27"/>
      <c r="AFW33" s="27"/>
      <c r="AFX33" s="27"/>
      <c r="AFY33" s="27"/>
      <c r="AFZ33" s="27"/>
      <c r="AGA33" s="27"/>
      <c r="AGB33" s="27"/>
      <c r="AGC33" s="27"/>
      <c r="AGD33" s="27"/>
      <c r="AGE33" s="27"/>
      <c r="AGF33" s="27"/>
      <c r="AGG33" s="27"/>
      <c r="AGH33" s="27"/>
      <c r="AGI33" s="27"/>
      <c r="AGJ33" s="27"/>
      <c r="AGK33" s="27"/>
      <c r="AGL33" s="27"/>
      <c r="AGM33" s="27"/>
      <c r="AGN33" s="27"/>
      <c r="AGO33" s="27"/>
      <c r="AGP33" s="27"/>
      <c r="AGQ33" s="27"/>
      <c r="AGR33" s="27"/>
      <c r="AGS33" s="27"/>
      <c r="AGT33" s="27"/>
      <c r="AGU33" s="27"/>
      <c r="AGV33" s="27"/>
      <c r="AGW33" s="27"/>
      <c r="AGX33" s="27"/>
      <c r="AGY33" s="27"/>
      <c r="AGZ33" s="27"/>
      <c r="AHA33" s="27"/>
      <c r="AHB33" s="27"/>
      <c r="AHC33" s="27"/>
      <c r="AHD33" s="27"/>
      <c r="AHE33" s="27"/>
      <c r="AHF33" s="27"/>
      <c r="AHG33" s="27"/>
      <c r="AHH33" s="27"/>
      <c r="AHI33" s="27"/>
      <c r="AHJ33" s="27"/>
      <c r="AHK33" s="27"/>
      <c r="AHL33" s="27"/>
      <c r="AHM33" s="27"/>
      <c r="AHN33" s="27"/>
      <c r="AHO33" s="27"/>
      <c r="AHP33" s="27"/>
      <c r="AHQ33" s="27"/>
      <c r="AHR33" s="27"/>
      <c r="AHS33" s="27"/>
      <c r="AHT33" s="27"/>
      <c r="AHU33" s="27"/>
      <c r="AHV33" s="27"/>
      <c r="AHW33" s="27"/>
      <c r="AHX33" s="27"/>
      <c r="AHY33" s="27"/>
      <c r="AHZ33" s="27"/>
      <c r="AIA33" s="27"/>
      <c r="AIB33" s="27"/>
      <c r="AIC33" s="27"/>
      <c r="AID33" s="27"/>
      <c r="AIE33" s="27"/>
      <c r="AIF33" s="27"/>
      <c r="AIG33" s="27"/>
      <c r="AIH33" s="27"/>
      <c r="AII33" s="27"/>
      <c r="AIJ33" s="27"/>
      <c r="AIK33" s="27"/>
      <c r="AIL33" s="27"/>
      <c r="AIM33" s="27"/>
      <c r="AIN33" s="27"/>
      <c r="AIO33" s="27"/>
      <c r="AIP33" s="27"/>
      <c r="AIQ33" s="27"/>
      <c r="AIR33" s="27"/>
      <c r="AIS33" s="27"/>
      <c r="AIT33" s="27"/>
      <c r="AIU33" s="27"/>
      <c r="AIV33" s="27"/>
      <c r="AIW33" s="27"/>
      <c r="AIX33" s="27"/>
      <c r="AIY33" s="27"/>
      <c r="AIZ33" s="27"/>
      <c r="AJA33" s="27"/>
      <c r="AJB33" s="27"/>
      <c r="AJC33" s="27"/>
      <c r="AJD33" s="27"/>
      <c r="AJE33" s="27"/>
      <c r="AJF33" s="27"/>
      <c r="AJG33" s="27"/>
      <c r="AJH33" s="27"/>
      <c r="AJI33" s="27"/>
      <c r="AJJ33" s="27"/>
      <c r="AJK33" s="27"/>
      <c r="AJL33" s="27"/>
      <c r="AJM33" s="27"/>
      <c r="AJN33" s="27"/>
      <c r="AJO33" s="27"/>
      <c r="AJP33" s="27"/>
      <c r="AJQ33" s="27"/>
      <c r="AJR33" s="27"/>
      <c r="AJS33" s="27"/>
      <c r="AJT33" s="27"/>
      <c r="AJU33" s="27"/>
      <c r="AJV33" s="27"/>
      <c r="AJW33" s="27"/>
      <c r="AJX33" s="27"/>
      <c r="AJY33" s="27"/>
      <c r="AJZ33" s="27"/>
      <c r="AKA33" s="27"/>
      <c r="AKB33" s="27"/>
      <c r="AKC33" s="27"/>
      <c r="AKD33" s="27"/>
      <c r="AKE33" s="27"/>
      <c r="AKF33" s="27"/>
      <c r="AKG33" s="27"/>
      <c r="AKH33" s="27"/>
      <c r="AKI33" s="27"/>
      <c r="AKJ33" s="27"/>
      <c r="AKK33" s="27"/>
      <c r="AKL33" s="27"/>
      <c r="AKM33" s="27"/>
      <c r="AKN33" s="27"/>
      <c r="AKO33" s="27"/>
      <c r="AKP33" s="27"/>
      <c r="AKQ33" s="27"/>
      <c r="AKR33" s="27"/>
      <c r="AKS33" s="27"/>
      <c r="AKT33" s="27"/>
      <c r="AKU33" s="27"/>
      <c r="AKV33" s="27"/>
      <c r="AKW33" s="27"/>
      <c r="AKX33" s="27"/>
      <c r="AKY33" s="27"/>
      <c r="AKZ33" s="27"/>
      <c r="ALA33" s="27"/>
      <c r="ALB33" s="27"/>
      <c r="ALC33" s="27"/>
      <c r="ALD33" s="27"/>
      <c r="ALE33" s="27"/>
      <c r="ALF33" s="27"/>
      <c r="ALG33" s="27"/>
      <c r="ALH33" s="27"/>
      <c r="ALI33" s="27"/>
      <c r="ALJ33" s="27"/>
      <c r="ALK33" s="27"/>
      <c r="ALL33" s="27"/>
      <c r="ALM33" s="27"/>
      <c r="ALN33" s="27"/>
      <c r="ALO33" s="27"/>
      <c r="ALP33" s="27"/>
      <c r="ALQ33" s="27"/>
      <c r="ALR33" s="27"/>
      <c r="ALS33" s="27"/>
      <c r="ALT33" s="27"/>
      <c r="ALU33" s="27"/>
      <c r="ALV33" s="27"/>
      <c r="ALW33" s="27"/>
      <c r="ALX33" s="27"/>
      <c r="ALY33" s="27"/>
      <c r="ALZ33" s="27"/>
      <c r="AMA33" s="27"/>
      <c r="AMB33" s="27"/>
      <c r="AMC33" s="27"/>
      <c r="AMD33" s="27"/>
      <c r="AME33" s="27"/>
      <c r="AMF33" s="27"/>
    </row>
    <row r="34" spans="1:1020" s="15" customFormat="1" ht="15" x14ac:dyDescent="0.25">
      <c r="A34" s="10">
        <v>206</v>
      </c>
      <c r="B34" s="14" t="s">
        <v>120</v>
      </c>
      <c r="C34" s="10" t="s">
        <v>121</v>
      </c>
      <c r="D34" s="10" t="s">
        <v>55</v>
      </c>
      <c r="E34" s="10" t="s">
        <v>56</v>
      </c>
      <c r="G34" s="9">
        <v>1</v>
      </c>
      <c r="H34" s="177">
        <v>3</v>
      </c>
      <c r="I34"/>
      <c r="J34" s="22" t="s">
        <v>3</v>
      </c>
      <c r="K34" s="69">
        <v>3</v>
      </c>
      <c r="L34"/>
      <c r="M34" s="246">
        <v>7</v>
      </c>
      <c r="N34" s="246">
        <v>1</v>
      </c>
      <c r="O34" s="243">
        <v>2</v>
      </c>
      <c r="P34" s="243"/>
      <c r="Q34"/>
      <c r="R34" s="67">
        <v>5</v>
      </c>
      <c r="S34" s="67">
        <v>7</v>
      </c>
      <c r="T34" s="40">
        <f t="shared" si="1"/>
        <v>0.7142857142857143</v>
      </c>
      <c r="U34" s="69">
        <f t="shared" si="9"/>
        <v>2</v>
      </c>
      <c r="V34"/>
      <c r="W34" s="22" t="s">
        <v>4</v>
      </c>
      <c r="X34" s="69">
        <v>0</v>
      </c>
      <c r="Z34" s="130">
        <v>0</v>
      </c>
      <c r="AA34" s="130">
        <v>180535.90350912692</v>
      </c>
      <c r="AB34" s="172">
        <f t="shared" si="3"/>
        <v>0</v>
      </c>
      <c r="AC34" s="69">
        <f t="shared" si="4"/>
        <v>-1</v>
      </c>
      <c r="AE34" s="104">
        <v>66132</v>
      </c>
      <c r="AF34" s="69">
        <v>-1</v>
      </c>
      <c r="AH34" s="104">
        <v>283</v>
      </c>
      <c r="AI34" s="69">
        <v>3</v>
      </c>
      <c r="AK34" s="104">
        <v>62515</v>
      </c>
      <c r="AL34" s="104">
        <v>65284</v>
      </c>
      <c r="AM34" s="171">
        <f t="shared" si="5"/>
        <v>0.95758531952698978</v>
      </c>
      <c r="AN34" s="69">
        <f t="shared" si="6"/>
        <v>0</v>
      </c>
      <c r="AP34" s="141">
        <v>4.8022598870056443E-2</v>
      </c>
      <c r="AQ34" s="69">
        <v>0</v>
      </c>
      <c r="AS34" s="263"/>
      <c r="AT34" s="69">
        <v>0</v>
      </c>
      <c r="AV34" s="228">
        <f t="shared" si="7"/>
        <v>10</v>
      </c>
    </row>
    <row r="35" spans="1:1020" s="15" customFormat="1" ht="15" x14ac:dyDescent="0.25">
      <c r="A35" s="10">
        <v>206</v>
      </c>
      <c r="B35" s="4" t="s">
        <v>116</v>
      </c>
      <c r="C35" s="10" t="s">
        <v>117</v>
      </c>
      <c r="D35" s="10" t="s">
        <v>55</v>
      </c>
      <c r="E35" s="10" t="s">
        <v>56</v>
      </c>
      <c r="G35" s="9">
        <v>1</v>
      </c>
      <c r="H35" s="177">
        <v>3</v>
      </c>
      <c r="I35" s="1"/>
      <c r="J35" s="22" t="s">
        <v>3</v>
      </c>
      <c r="K35" s="69">
        <v>3</v>
      </c>
      <c r="L35" s="1"/>
      <c r="M35" s="67">
        <v>4</v>
      </c>
      <c r="N35" s="67">
        <v>4</v>
      </c>
      <c r="O35" s="153">
        <f t="shared" ref="O35:O40" si="10">M35/N35</f>
        <v>1</v>
      </c>
      <c r="P35" s="98">
        <v>2</v>
      </c>
      <c r="Q35" s="1"/>
      <c r="R35" s="67">
        <v>4</v>
      </c>
      <c r="S35" s="67">
        <v>4</v>
      </c>
      <c r="T35" s="153">
        <f t="shared" si="1"/>
        <v>1</v>
      </c>
      <c r="U35" s="69">
        <f t="shared" si="9"/>
        <v>2</v>
      </c>
      <c r="V35" s="1"/>
      <c r="W35" s="22" t="s">
        <v>4</v>
      </c>
      <c r="X35" s="69">
        <v>0</v>
      </c>
      <c r="Z35" s="130">
        <v>0</v>
      </c>
      <c r="AA35" s="130">
        <v>104675.18828907076</v>
      </c>
      <c r="AB35" s="172">
        <f t="shared" si="3"/>
        <v>0</v>
      </c>
      <c r="AC35" s="69">
        <f t="shared" si="4"/>
        <v>-1</v>
      </c>
      <c r="AE35" s="104">
        <v>26146</v>
      </c>
      <c r="AF35" s="69">
        <v>-1</v>
      </c>
      <c r="AH35" s="104">
        <v>162</v>
      </c>
      <c r="AI35" s="69">
        <v>1</v>
      </c>
      <c r="AK35" s="104">
        <v>19242</v>
      </c>
      <c r="AL35" s="104">
        <v>19242</v>
      </c>
      <c r="AM35" s="171">
        <f t="shared" si="5"/>
        <v>1</v>
      </c>
      <c r="AN35" s="69">
        <f t="shared" si="6"/>
        <v>0</v>
      </c>
      <c r="AP35" s="141">
        <v>5.0847457627118731E-2</v>
      </c>
      <c r="AQ35" s="69">
        <v>0</v>
      </c>
      <c r="AS35" s="263"/>
      <c r="AT35" s="69">
        <v>0</v>
      </c>
      <c r="AV35" s="228">
        <f t="shared" si="7"/>
        <v>10</v>
      </c>
    </row>
    <row r="36" spans="1:1020" s="15" customFormat="1" ht="15" x14ac:dyDescent="0.25">
      <c r="A36" s="10">
        <v>206</v>
      </c>
      <c r="B36" s="14" t="s">
        <v>126</v>
      </c>
      <c r="C36" s="10" t="s">
        <v>127</v>
      </c>
      <c r="D36" s="10" t="s">
        <v>55</v>
      </c>
      <c r="E36" s="10" t="s">
        <v>56</v>
      </c>
      <c r="G36" s="9">
        <v>0.6</v>
      </c>
      <c r="H36" s="177">
        <v>3</v>
      </c>
      <c r="I36" s="1"/>
      <c r="J36" s="61" t="s">
        <v>3</v>
      </c>
      <c r="K36" s="72">
        <v>3</v>
      </c>
      <c r="L36" s="1"/>
      <c r="M36" s="162">
        <v>7</v>
      </c>
      <c r="N36" s="162">
        <v>9</v>
      </c>
      <c r="O36" s="94">
        <f t="shared" si="10"/>
        <v>0.77777777777777779</v>
      </c>
      <c r="P36" s="101">
        <v>0</v>
      </c>
      <c r="Q36" s="1"/>
      <c r="R36" s="165">
        <v>6</v>
      </c>
      <c r="S36" s="165">
        <v>7</v>
      </c>
      <c r="T36" s="40">
        <f t="shared" si="1"/>
        <v>0.8571428571428571</v>
      </c>
      <c r="U36" s="69">
        <v>2</v>
      </c>
      <c r="V36" s="1"/>
      <c r="W36" s="22" t="s">
        <v>4</v>
      </c>
      <c r="X36" s="69">
        <v>0</v>
      </c>
      <c r="Z36" s="130">
        <v>0</v>
      </c>
      <c r="AA36" s="130">
        <v>300514.44353724486</v>
      </c>
      <c r="AB36" s="172">
        <f t="shared" si="3"/>
        <v>0</v>
      </c>
      <c r="AC36" s="69">
        <f t="shared" si="4"/>
        <v>-1</v>
      </c>
      <c r="AE36" s="104">
        <v>96751</v>
      </c>
      <c r="AF36" s="69">
        <v>0</v>
      </c>
      <c r="AH36" s="104">
        <v>262</v>
      </c>
      <c r="AI36" s="69">
        <v>3</v>
      </c>
      <c r="AK36" s="104">
        <v>93983</v>
      </c>
      <c r="AL36" s="104">
        <v>94493</v>
      </c>
      <c r="AM36" s="171">
        <f t="shared" si="5"/>
        <v>0.99460277480871595</v>
      </c>
      <c r="AN36" s="69">
        <f t="shared" si="6"/>
        <v>0</v>
      </c>
      <c r="AP36" s="141">
        <v>2.7777777777777901E-2</v>
      </c>
      <c r="AQ36" s="69">
        <v>0</v>
      </c>
      <c r="AS36" s="263"/>
      <c r="AT36" s="69">
        <v>0</v>
      </c>
      <c r="AV36" s="228">
        <f t="shared" si="7"/>
        <v>10</v>
      </c>
    </row>
    <row r="37" spans="1:1020" s="15" customFormat="1" ht="15" x14ac:dyDescent="0.25">
      <c r="A37" s="10">
        <v>206</v>
      </c>
      <c r="B37" s="14" t="s">
        <v>134</v>
      </c>
      <c r="C37" s="10" t="s">
        <v>135</v>
      </c>
      <c r="D37" s="10" t="s">
        <v>55</v>
      </c>
      <c r="E37" s="10" t="s">
        <v>56</v>
      </c>
      <c r="G37" s="9">
        <v>0.66666666666666663</v>
      </c>
      <c r="H37" s="177">
        <v>3</v>
      </c>
      <c r="I37" s="1"/>
      <c r="J37" s="22" t="s">
        <v>3</v>
      </c>
      <c r="K37" s="69">
        <v>3</v>
      </c>
      <c r="L37" s="1"/>
      <c r="M37" s="164">
        <v>16.5</v>
      </c>
      <c r="N37" s="164">
        <v>19.5</v>
      </c>
      <c r="O37" s="158">
        <f t="shared" si="10"/>
        <v>0.84615384615384615</v>
      </c>
      <c r="P37" s="69">
        <f>IF(O37&gt;0,IF(O37&gt;0.5,2,IF(O37&gt;0.2,1,0)),"")</f>
        <v>2</v>
      </c>
      <c r="Q37" s="1"/>
      <c r="R37" s="164">
        <v>14.5</v>
      </c>
      <c r="S37" s="164">
        <v>16.5</v>
      </c>
      <c r="T37" s="158">
        <f t="shared" si="1"/>
        <v>0.87878787878787878</v>
      </c>
      <c r="U37" s="69">
        <f>IF(T37&gt;0,IF(T37&gt;0.5,2,IF(T37&gt;0.2,1,0)),"")</f>
        <v>2</v>
      </c>
      <c r="V37" s="1"/>
      <c r="W37" s="22" t="s">
        <v>3</v>
      </c>
      <c r="X37" s="69">
        <v>1</v>
      </c>
      <c r="Y37" s="53"/>
      <c r="Z37" s="130">
        <v>0</v>
      </c>
      <c r="AA37" s="130">
        <v>13426.319304986386</v>
      </c>
      <c r="AB37" s="172">
        <f t="shared" si="3"/>
        <v>0</v>
      </c>
      <c r="AC37" s="69">
        <f t="shared" si="4"/>
        <v>-1</v>
      </c>
      <c r="AE37" s="104">
        <v>4723</v>
      </c>
      <c r="AF37" s="69">
        <v>-1</v>
      </c>
      <c r="AH37" s="104">
        <v>125</v>
      </c>
      <c r="AI37" s="69">
        <v>0</v>
      </c>
      <c r="AK37" s="104">
        <v>4648</v>
      </c>
      <c r="AL37" s="104">
        <v>4649</v>
      </c>
      <c r="AM37" s="171">
        <f t="shared" si="5"/>
        <v>0.99978489997848996</v>
      </c>
      <c r="AN37" s="69">
        <f t="shared" si="6"/>
        <v>0</v>
      </c>
      <c r="AP37" s="141">
        <v>7.6271186440677985E-2</v>
      </c>
      <c r="AQ37" s="69">
        <v>0</v>
      </c>
      <c r="AS37" s="263"/>
      <c r="AT37" s="69">
        <v>0</v>
      </c>
      <c r="AV37" s="228">
        <f t="shared" si="7"/>
        <v>10</v>
      </c>
    </row>
    <row r="38" spans="1:1020" s="15" customFormat="1" ht="15" x14ac:dyDescent="0.25">
      <c r="A38" s="10">
        <v>206</v>
      </c>
      <c r="B38" s="10" t="s">
        <v>105</v>
      </c>
      <c r="C38" s="10" t="s">
        <v>107</v>
      </c>
      <c r="D38" s="10" t="s">
        <v>55</v>
      </c>
      <c r="E38" s="10" t="s">
        <v>56</v>
      </c>
      <c r="G38" s="257"/>
      <c r="H38" s="247"/>
      <c r="J38" s="22" t="s">
        <v>3</v>
      </c>
      <c r="K38" s="69">
        <v>3</v>
      </c>
      <c r="M38" s="159">
        <v>9</v>
      </c>
      <c r="N38" s="159">
        <v>9</v>
      </c>
      <c r="O38" s="92">
        <f t="shared" si="10"/>
        <v>1</v>
      </c>
      <c r="P38" s="98">
        <v>2</v>
      </c>
      <c r="R38" s="165">
        <v>3</v>
      </c>
      <c r="S38" s="165">
        <v>9</v>
      </c>
      <c r="T38" s="40">
        <f t="shared" si="1"/>
        <v>0.33333333333333331</v>
      </c>
      <c r="U38" s="69">
        <f>IF(T38&gt;0,IF(T38&gt;0.5,2,IF(T38&gt;0.2,1,0)),"")</f>
        <v>1</v>
      </c>
      <c r="W38" s="22" t="s">
        <v>4</v>
      </c>
      <c r="X38" s="69">
        <v>0</v>
      </c>
      <c r="Z38" s="130">
        <v>67790.314017270808</v>
      </c>
      <c r="AA38" s="130">
        <v>688897.09098299884</v>
      </c>
      <c r="AB38" s="92">
        <f t="shared" si="3"/>
        <v>9.8404122915571712E-2</v>
      </c>
      <c r="AC38" s="69">
        <f t="shared" si="4"/>
        <v>2</v>
      </c>
      <c r="AE38" s="104">
        <v>257002</v>
      </c>
      <c r="AF38" s="69">
        <v>1</v>
      </c>
      <c r="AH38" s="104">
        <v>250</v>
      </c>
      <c r="AI38" s="69">
        <v>3</v>
      </c>
      <c r="AK38" s="104">
        <v>209196</v>
      </c>
      <c r="AL38" s="104">
        <v>253176</v>
      </c>
      <c r="AM38" s="171">
        <f t="shared" si="5"/>
        <v>0.82628685183429706</v>
      </c>
      <c r="AN38" s="69">
        <f t="shared" si="6"/>
        <v>0</v>
      </c>
      <c r="AP38" s="141">
        <v>1.6949152542372836E-2</v>
      </c>
      <c r="AQ38" s="69">
        <v>0</v>
      </c>
      <c r="AS38" s="263" t="s">
        <v>153</v>
      </c>
      <c r="AT38" s="69">
        <v>-1</v>
      </c>
      <c r="AV38" s="228">
        <f t="shared" si="7"/>
        <v>10</v>
      </c>
    </row>
    <row r="39" spans="1:1020" s="15" customFormat="1" ht="15" x14ac:dyDescent="0.25">
      <c r="A39" s="10">
        <v>206</v>
      </c>
      <c r="B39" s="10" t="s">
        <v>81</v>
      </c>
      <c r="C39" s="10" t="s">
        <v>82</v>
      </c>
      <c r="D39" s="10" t="s">
        <v>55</v>
      </c>
      <c r="E39" s="10" t="s">
        <v>56</v>
      </c>
      <c r="G39" s="16">
        <v>0</v>
      </c>
      <c r="H39" s="69">
        <v>-1</v>
      </c>
      <c r="J39" s="22" t="s">
        <v>3</v>
      </c>
      <c r="K39" s="74">
        <v>3</v>
      </c>
      <c r="M39" s="159">
        <v>23</v>
      </c>
      <c r="N39" s="159">
        <v>24</v>
      </c>
      <c r="O39" s="92">
        <f t="shared" si="10"/>
        <v>0.95833333333333337</v>
      </c>
      <c r="P39" s="98">
        <v>2</v>
      </c>
      <c r="R39" s="165">
        <v>18</v>
      </c>
      <c r="S39" s="165">
        <v>23</v>
      </c>
      <c r="T39" s="40">
        <f t="shared" si="1"/>
        <v>0.78260869565217395</v>
      </c>
      <c r="U39" s="69">
        <f>IF(T39&gt;0,IF(T39&gt;0.5,2,IF(T39&gt;0.2,1,0)),"")</f>
        <v>2</v>
      </c>
      <c r="W39" s="22" t="s">
        <v>4</v>
      </c>
      <c r="X39" s="74">
        <v>0</v>
      </c>
      <c r="Z39" s="130">
        <v>0</v>
      </c>
      <c r="AA39" s="130">
        <v>362115.09770769486</v>
      </c>
      <c r="AB39" s="92">
        <f t="shared" si="3"/>
        <v>0</v>
      </c>
      <c r="AC39" s="69">
        <f t="shared" si="4"/>
        <v>-1</v>
      </c>
      <c r="AE39" s="104">
        <v>114544</v>
      </c>
      <c r="AF39" s="69">
        <v>0</v>
      </c>
      <c r="AH39" s="104">
        <v>314</v>
      </c>
      <c r="AI39" s="69">
        <v>3</v>
      </c>
      <c r="AK39" s="104">
        <v>103821</v>
      </c>
      <c r="AL39" s="104">
        <v>111862</v>
      </c>
      <c r="AM39" s="171">
        <f t="shared" si="5"/>
        <v>0.928116786755109</v>
      </c>
      <c r="AN39" s="69">
        <f t="shared" si="6"/>
        <v>0</v>
      </c>
      <c r="AP39" s="141">
        <v>0</v>
      </c>
      <c r="AQ39" s="69">
        <v>1</v>
      </c>
      <c r="AS39" s="263"/>
      <c r="AT39" s="69">
        <v>0</v>
      </c>
      <c r="AV39" s="228">
        <f t="shared" si="7"/>
        <v>9</v>
      </c>
    </row>
    <row r="40" spans="1:1020" s="15" customFormat="1" ht="15" x14ac:dyDescent="0.25">
      <c r="A40" s="10">
        <v>206</v>
      </c>
      <c r="B40" s="14" t="s">
        <v>130</v>
      </c>
      <c r="C40" s="10" t="s">
        <v>131</v>
      </c>
      <c r="D40" s="10" t="s">
        <v>55</v>
      </c>
      <c r="E40" s="10" t="s">
        <v>56</v>
      </c>
      <c r="G40" s="187">
        <v>1</v>
      </c>
      <c r="H40" s="189">
        <v>3</v>
      </c>
      <c r="I40" s="157"/>
      <c r="J40" s="22" t="s">
        <v>3</v>
      </c>
      <c r="K40" s="69">
        <v>3</v>
      </c>
      <c r="L40" s="157"/>
      <c r="M40" s="193">
        <v>4</v>
      </c>
      <c r="N40" s="193">
        <v>4</v>
      </c>
      <c r="O40" s="94">
        <f t="shared" si="10"/>
        <v>1</v>
      </c>
      <c r="P40" s="98">
        <v>2</v>
      </c>
      <c r="Q40" s="157"/>
      <c r="R40" s="165">
        <v>2</v>
      </c>
      <c r="S40" s="165">
        <v>4</v>
      </c>
      <c r="T40" s="40">
        <v>0.5</v>
      </c>
      <c r="U40" s="69">
        <v>1</v>
      </c>
      <c r="V40" s="157"/>
      <c r="W40" s="22" t="s">
        <v>4</v>
      </c>
      <c r="X40" s="69">
        <v>0</v>
      </c>
      <c r="Z40" s="130">
        <v>0</v>
      </c>
      <c r="AA40" s="130">
        <v>470.92035167762492</v>
      </c>
      <c r="AB40" s="172">
        <f t="shared" si="3"/>
        <v>0</v>
      </c>
      <c r="AC40" s="69">
        <f t="shared" si="4"/>
        <v>-1</v>
      </c>
      <c r="AE40" s="104">
        <v>42</v>
      </c>
      <c r="AF40" s="69">
        <v>-1</v>
      </c>
      <c r="AH40" s="104">
        <v>5</v>
      </c>
      <c r="AI40" s="69">
        <v>-1</v>
      </c>
      <c r="AK40" s="104">
        <v>35</v>
      </c>
      <c r="AL40" s="104">
        <v>35</v>
      </c>
      <c r="AM40" s="171">
        <f t="shared" si="5"/>
        <v>1</v>
      </c>
      <c r="AN40" s="69">
        <f t="shared" si="6"/>
        <v>0</v>
      </c>
      <c r="AP40" s="141">
        <v>-4.5197740112994378E-2</v>
      </c>
      <c r="AQ40" s="69">
        <v>1</v>
      </c>
      <c r="AS40" s="263"/>
      <c r="AT40" s="69">
        <v>0</v>
      </c>
      <c r="AV40" s="228">
        <f t="shared" si="7"/>
        <v>8</v>
      </c>
    </row>
    <row r="41" spans="1:1020" s="15" customFormat="1" ht="15" x14ac:dyDescent="0.25">
      <c r="A41" s="10">
        <v>206</v>
      </c>
      <c r="B41" s="4" t="s">
        <v>114</v>
      </c>
      <c r="C41" s="10" t="s">
        <v>115</v>
      </c>
      <c r="D41" s="10" t="s">
        <v>55</v>
      </c>
      <c r="E41" s="10" t="s">
        <v>56</v>
      </c>
      <c r="G41" s="9">
        <v>1</v>
      </c>
      <c r="H41" s="177">
        <v>3</v>
      </c>
      <c r="I41" s="1"/>
      <c r="J41" s="22" t="s">
        <v>4</v>
      </c>
      <c r="K41" s="69">
        <v>-1</v>
      </c>
      <c r="L41" s="1"/>
      <c r="M41" s="246">
        <v>7</v>
      </c>
      <c r="N41" s="246"/>
      <c r="O41" s="244"/>
      <c r="P41" s="243"/>
      <c r="Q41" s="1"/>
      <c r="R41" s="67">
        <v>4</v>
      </c>
      <c r="S41" s="67">
        <v>7</v>
      </c>
      <c r="T41" s="153">
        <f>R41/S41</f>
        <v>0.5714285714285714</v>
      </c>
      <c r="U41" s="69">
        <f>IF(T41&gt;0,IF(T41&gt;0.5,2,IF(T41&gt;0.2,1,0)),"")</f>
        <v>2</v>
      </c>
      <c r="V41" s="1"/>
      <c r="W41" s="22" t="s">
        <v>4</v>
      </c>
      <c r="X41" s="69">
        <v>0</v>
      </c>
      <c r="Z41" s="130">
        <v>0</v>
      </c>
      <c r="AA41" s="130">
        <v>195228.16201898796</v>
      </c>
      <c r="AB41" s="172">
        <f t="shared" si="3"/>
        <v>0</v>
      </c>
      <c r="AC41" s="69">
        <f t="shared" si="4"/>
        <v>-1</v>
      </c>
      <c r="AE41" s="104">
        <v>65142</v>
      </c>
      <c r="AF41" s="69">
        <v>-1</v>
      </c>
      <c r="AH41" s="104">
        <v>153</v>
      </c>
      <c r="AI41" s="69">
        <v>1</v>
      </c>
      <c r="AK41" s="104">
        <v>65142</v>
      </c>
      <c r="AL41" s="104">
        <v>65142</v>
      </c>
      <c r="AM41" s="171">
        <f t="shared" si="5"/>
        <v>1</v>
      </c>
      <c r="AN41" s="69">
        <f t="shared" si="6"/>
        <v>0</v>
      </c>
      <c r="AP41" s="141">
        <v>7.0621468926553632E-2</v>
      </c>
      <c r="AQ41" s="69">
        <v>0</v>
      </c>
      <c r="AS41" s="263" t="s">
        <v>153</v>
      </c>
      <c r="AT41" s="69">
        <v>-1</v>
      </c>
      <c r="AV41" s="228">
        <f t="shared" si="7"/>
        <v>3</v>
      </c>
    </row>
    <row r="42" spans="1:1020" s="15" customFormat="1" ht="15" x14ac:dyDescent="0.25">
      <c r="A42" s="10">
        <v>206</v>
      </c>
      <c r="B42" s="14" t="s">
        <v>136</v>
      </c>
      <c r="C42" s="10" t="s">
        <v>137</v>
      </c>
      <c r="D42" s="10" t="s">
        <v>55</v>
      </c>
      <c r="E42" s="10" t="s">
        <v>56</v>
      </c>
      <c r="G42" s="258"/>
      <c r="H42" s="246"/>
      <c r="I42" s="1"/>
      <c r="J42" s="22" t="s">
        <v>4</v>
      </c>
      <c r="K42" s="69">
        <v>-1</v>
      </c>
      <c r="L42" s="1"/>
      <c r="M42" s="67">
        <v>3</v>
      </c>
      <c r="N42" s="67">
        <v>5</v>
      </c>
      <c r="O42" s="158">
        <f>M42/N42</f>
        <v>0.6</v>
      </c>
      <c r="P42" s="98">
        <v>0</v>
      </c>
      <c r="Q42" s="1"/>
      <c r="R42" s="67">
        <v>2</v>
      </c>
      <c r="S42" s="67">
        <v>3</v>
      </c>
      <c r="T42" s="158">
        <f>R42/S42</f>
        <v>0.66666666666666663</v>
      </c>
      <c r="U42" s="69">
        <f>IF(T42&gt;0,IF(T42&gt;0.5,2,IF(T42&gt;0.2,1,0)),"")</f>
        <v>2</v>
      </c>
      <c r="V42" s="1"/>
      <c r="W42" s="243"/>
      <c r="X42" s="243"/>
      <c r="Y42" s="53"/>
      <c r="Z42" s="130">
        <v>628.49367683059245</v>
      </c>
      <c r="AA42" s="130">
        <v>55095.285323166165</v>
      </c>
      <c r="AB42" s="172">
        <f t="shared" si="3"/>
        <v>1.140739490038228E-2</v>
      </c>
      <c r="AC42" s="69">
        <f t="shared" si="4"/>
        <v>0</v>
      </c>
      <c r="AE42" s="104">
        <v>19507</v>
      </c>
      <c r="AF42" s="69">
        <v>-1</v>
      </c>
      <c r="AH42" s="104">
        <v>98</v>
      </c>
      <c r="AI42" s="69">
        <v>-1</v>
      </c>
      <c r="AK42" s="104">
        <v>19507</v>
      </c>
      <c r="AL42" s="104">
        <v>19507</v>
      </c>
      <c r="AM42" s="171">
        <f t="shared" si="5"/>
        <v>1</v>
      </c>
      <c r="AN42" s="69">
        <f t="shared" si="6"/>
        <v>0</v>
      </c>
      <c r="AP42" s="141">
        <v>-8.1920903954802227E-2</v>
      </c>
      <c r="AQ42" s="69">
        <v>2</v>
      </c>
      <c r="AS42" s="263"/>
      <c r="AT42" s="69">
        <v>0</v>
      </c>
      <c r="AV42" s="228">
        <f t="shared" si="7"/>
        <v>2</v>
      </c>
    </row>
    <row r="43" spans="1:1020" s="15" customFormat="1" ht="15" x14ac:dyDescent="0.25">
      <c r="A43" s="10">
        <v>206</v>
      </c>
      <c r="B43" s="14" t="s">
        <v>138</v>
      </c>
      <c r="C43" s="10" t="s">
        <v>139</v>
      </c>
      <c r="D43" s="10" t="s">
        <v>55</v>
      </c>
      <c r="E43" s="10" t="s">
        <v>56</v>
      </c>
      <c r="G43" s="187">
        <v>0</v>
      </c>
      <c r="H43" s="189">
        <v>-1</v>
      </c>
      <c r="I43" s="157"/>
      <c r="J43" s="22" t="s">
        <v>4</v>
      </c>
      <c r="K43" s="69">
        <v>-1</v>
      </c>
      <c r="L43" s="157"/>
      <c r="M43" s="193">
        <v>4</v>
      </c>
      <c r="N43" s="193">
        <v>8</v>
      </c>
      <c r="O43" s="158">
        <f>M43/N43</f>
        <v>0.5</v>
      </c>
      <c r="P43" s="98">
        <v>0</v>
      </c>
      <c r="Q43" s="157"/>
      <c r="R43" s="193">
        <v>3</v>
      </c>
      <c r="S43" s="193">
        <v>4</v>
      </c>
      <c r="T43" s="158">
        <f>R43/S43</f>
        <v>0.75</v>
      </c>
      <c r="U43" s="69">
        <f>IF(T43&gt;0,IF(T43&gt;0.5,2,IF(T43&gt;0.2,1,0)),"")</f>
        <v>2</v>
      </c>
      <c r="V43" s="157"/>
      <c r="W43" s="22" t="s">
        <v>4</v>
      </c>
      <c r="X43" s="69">
        <v>0</v>
      </c>
      <c r="Y43" s="53"/>
      <c r="Z43" s="130">
        <v>0</v>
      </c>
      <c r="AA43" s="130">
        <v>161303.48788446243</v>
      </c>
      <c r="AB43" s="172">
        <f t="shared" si="3"/>
        <v>0</v>
      </c>
      <c r="AC43" s="69">
        <f t="shared" si="4"/>
        <v>-1</v>
      </c>
      <c r="AE43" s="104">
        <v>48117</v>
      </c>
      <c r="AF43" s="69">
        <v>-1</v>
      </c>
      <c r="AH43" s="104">
        <v>126</v>
      </c>
      <c r="AI43" s="69">
        <v>0</v>
      </c>
      <c r="AK43" s="104">
        <v>45016</v>
      </c>
      <c r="AL43" s="104">
        <v>45016</v>
      </c>
      <c r="AM43" s="171">
        <f t="shared" si="5"/>
        <v>1</v>
      </c>
      <c r="AN43" s="69">
        <f t="shared" si="6"/>
        <v>0</v>
      </c>
      <c r="AP43" s="141">
        <v>3.3898305084745894E-2</v>
      </c>
      <c r="AQ43" s="69">
        <v>0</v>
      </c>
      <c r="AS43" s="263"/>
      <c r="AT43" s="69">
        <v>0</v>
      </c>
      <c r="AV43" s="228">
        <f t="shared" si="7"/>
        <v>-1</v>
      </c>
    </row>
    <row r="44" spans="1:1020" s="15" customFormat="1" ht="15" x14ac:dyDescent="0.25">
      <c r="A44" s="51">
        <v>206</v>
      </c>
      <c r="B44" s="48" t="s">
        <v>112</v>
      </c>
      <c r="C44" s="51" t="s">
        <v>113</v>
      </c>
      <c r="D44" s="51" t="s">
        <v>55</v>
      </c>
      <c r="E44" s="51" t="s">
        <v>56</v>
      </c>
      <c r="F44" s="53"/>
      <c r="G44" s="48"/>
      <c r="H44" s="48">
        <v>-1</v>
      </c>
      <c r="I44" s="181"/>
      <c r="J44" s="48"/>
      <c r="K44" s="48">
        <v>-1</v>
      </c>
      <c r="L44" s="181"/>
      <c r="M44" s="48"/>
      <c r="N44" s="48"/>
      <c r="O44" s="48"/>
      <c r="P44" s="48">
        <v>0</v>
      </c>
      <c r="Q44" s="181"/>
      <c r="R44" s="48"/>
      <c r="S44" s="48"/>
      <c r="T44" s="48"/>
      <c r="U44" s="48">
        <v>0</v>
      </c>
      <c r="V44" s="181"/>
      <c r="W44" s="48"/>
      <c r="X44" s="48">
        <v>0</v>
      </c>
      <c r="Y44" s="181"/>
      <c r="Z44" s="48"/>
      <c r="AA44" s="48"/>
      <c r="AB44" s="182"/>
      <c r="AC44" s="48">
        <v>-1</v>
      </c>
      <c r="AD44" s="181"/>
      <c r="AE44" s="182"/>
      <c r="AF44" s="48">
        <v>-1</v>
      </c>
      <c r="AG44" s="181"/>
      <c r="AH44" s="48"/>
      <c r="AI44" s="48">
        <v>-1</v>
      </c>
      <c r="AJ44" s="181"/>
      <c r="AK44" s="48"/>
      <c r="AL44" s="48"/>
      <c r="AM44" s="183"/>
      <c r="AN44" s="48">
        <v>0</v>
      </c>
      <c r="AO44" s="181"/>
      <c r="AP44" s="184"/>
      <c r="AQ44" s="48">
        <v>0</v>
      </c>
      <c r="AR44" s="181"/>
      <c r="AS44" s="48"/>
      <c r="AT44" s="48">
        <v>-1</v>
      </c>
      <c r="AV44" s="228">
        <f t="shared" si="7"/>
        <v>-5</v>
      </c>
    </row>
    <row r="45" spans="1:1020" s="15" customFormat="1" ht="15" x14ac:dyDescent="0.25">
      <c r="A45" s="51">
        <v>206</v>
      </c>
      <c r="B45" s="52" t="s">
        <v>122</v>
      </c>
      <c r="C45" s="51" t="s">
        <v>123</v>
      </c>
      <c r="D45" s="51" t="s">
        <v>55</v>
      </c>
      <c r="E45" s="51" t="s">
        <v>56</v>
      </c>
      <c r="F45" s="53"/>
      <c r="G45" s="48"/>
      <c r="H45" s="48">
        <v>-1</v>
      </c>
      <c r="I45" s="181"/>
      <c r="J45" s="48"/>
      <c r="K45" s="48">
        <v>-1</v>
      </c>
      <c r="L45" s="181"/>
      <c r="M45" s="48"/>
      <c r="N45" s="48"/>
      <c r="O45" s="48"/>
      <c r="P45" s="48">
        <v>0</v>
      </c>
      <c r="Q45" s="181"/>
      <c r="R45" s="48"/>
      <c r="S45" s="48"/>
      <c r="T45" s="48"/>
      <c r="U45" s="48">
        <v>0</v>
      </c>
      <c r="V45" s="181"/>
      <c r="W45" s="48"/>
      <c r="X45" s="48">
        <v>0</v>
      </c>
      <c r="Y45" s="181"/>
      <c r="Z45" s="48"/>
      <c r="AA45" s="48"/>
      <c r="AB45" s="182"/>
      <c r="AC45" s="48">
        <v>-1</v>
      </c>
      <c r="AD45" s="181"/>
      <c r="AE45" s="182"/>
      <c r="AF45" s="48">
        <v>-1</v>
      </c>
      <c r="AG45" s="181"/>
      <c r="AH45" s="48"/>
      <c r="AI45" s="48">
        <v>-1</v>
      </c>
      <c r="AJ45" s="181"/>
      <c r="AK45" s="48"/>
      <c r="AL45" s="48"/>
      <c r="AM45" s="183"/>
      <c r="AN45" s="48">
        <v>0</v>
      </c>
      <c r="AO45" s="181"/>
      <c r="AP45" s="184"/>
      <c r="AQ45" s="48">
        <v>0</v>
      </c>
      <c r="AR45" s="181"/>
      <c r="AS45" s="48"/>
      <c r="AT45" s="48">
        <v>-1</v>
      </c>
      <c r="AV45" s="228">
        <f t="shared" si="7"/>
        <v>-5</v>
      </c>
    </row>
    <row r="46" spans="1:1020" s="15" customFormat="1" ht="15" x14ac:dyDescent="0.25">
      <c r="A46" s="51">
        <v>206</v>
      </c>
      <c r="B46" s="52" t="s">
        <v>124</v>
      </c>
      <c r="C46" s="51" t="s">
        <v>125</v>
      </c>
      <c r="D46" s="51" t="s">
        <v>55</v>
      </c>
      <c r="E46" s="51" t="s">
        <v>56</v>
      </c>
      <c r="F46" s="53"/>
      <c r="G46" s="48"/>
      <c r="H46" s="48">
        <v>-1</v>
      </c>
      <c r="I46" s="181"/>
      <c r="J46" s="48"/>
      <c r="K46" s="48">
        <v>-1</v>
      </c>
      <c r="L46" s="181"/>
      <c r="M46" s="48"/>
      <c r="N46" s="48"/>
      <c r="O46" s="48"/>
      <c r="P46" s="48">
        <v>0</v>
      </c>
      <c r="Q46" s="181"/>
      <c r="R46" s="48"/>
      <c r="S46" s="48"/>
      <c r="T46" s="48"/>
      <c r="U46" s="48">
        <v>0</v>
      </c>
      <c r="V46" s="181"/>
      <c r="W46" s="48"/>
      <c r="X46" s="48">
        <v>0</v>
      </c>
      <c r="Y46" s="181"/>
      <c r="Z46" s="48"/>
      <c r="AA46" s="48"/>
      <c r="AB46" s="182"/>
      <c r="AC46" s="48">
        <v>-1</v>
      </c>
      <c r="AD46" s="181"/>
      <c r="AE46" s="182"/>
      <c r="AF46" s="48">
        <v>-1</v>
      </c>
      <c r="AG46" s="181"/>
      <c r="AH46" s="48"/>
      <c r="AI46" s="48">
        <v>-1</v>
      </c>
      <c r="AJ46" s="181"/>
      <c r="AK46" s="48"/>
      <c r="AL46" s="48"/>
      <c r="AM46" s="183"/>
      <c r="AN46" s="48">
        <v>0</v>
      </c>
      <c r="AO46" s="181"/>
      <c r="AP46" s="184"/>
      <c r="AQ46" s="48">
        <v>0</v>
      </c>
      <c r="AR46" s="181"/>
      <c r="AS46" s="48"/>
      <c r="AT46" s="48">
        <v>-1</v>
      </c>
      <c r="AV46" s="228">
        <f t="shared" si="7"/>
        <v>-5</v>
      </c>
    </row>
    <row r="47" spans="1:1020" s="15" customFormat="1" ht="15" x14ac:dyDescent="0.25">
      <c r="A47" s="51">
        <v>206</v>
      </c>
      <c r="B47" s="52" t="s">
        <v>128</v>
      </c>
      <c r="C47" s="51" t="s">
        <v>129</v>
      </c>
      <c r="D47" s="51" t="s">
        <v>55</v>
      </c>
      <c r="E47" s="51" t="s">
        <v>56</v>
      </c>
      <c r="F47" s="53"/>
      <c r="G47" s="48"/>
      <c r="H47" s="48">
        <v>-1</v>
      </c>
      <c r="I47" s="181"/>
      <c r="J47" s="48"/>
      <c r="K47" s="48">
        <v>-1</v>
      </c>
      <c r="L47" s="181"/>
      <c r="M47" s="48"/>
      <c r="N47" s="48"/>
      <c r="O47" s="48"/>
      <c r="P47" s="48">
        <v>0</v>
      </c>
      <c r="Q47" s="181"/>
      <c r="R47" s="48"/>
      <c r="S47" s="48"/>
      <c r="T47" s="48"/>
      <c r="U47" s="48">
        <v>0</v>
      </c>
      <c r="V47" s="181"/>
      <c r="W47" s="48"/>
      <c r="X47" s="48">
        <v>0</v>
      </c>
      <c r="Y47" s="181"/>
      <c r="Z47" s="48"/>
      <c r="AA47" s="48"/>
      <c r="AB47" s="182"/>
      <c r="AC47" s="48">
        <v>-1</v>
      </c>
      <c r="AD47" s="181"/>
      <c r="AE47" s="182"/>
      <c r="AF47" s="48">
        <v>-1</v>
      </c>
      <c r="AG47" s="181"/>
      <c r="AH47" s="48"/>
      <c r="AI47" s="48">
        <v>-1</v>
      </c>
      <c r="AJ47" s="181"/>
      <c r="AK47" s="48"/>
      <c r="AL47" s="48"/>
      <c r="AM47" s="183"/>
      <c r="AN47" s="48">
        <v>0</v>
      </c>
      <c r="AO47" s="181"/>
      <c r="AP47" s="184"/>
      <c r="AQ47" s="48">
        <v>0</v>
      </c>
      <c r="AR47" s="181"/>
      <c r="AS47" s="48"/>
      <c r="AT47" s="48">
        <v>-1</v>
      </c>
      <c r="AV47" s="228">
        <f t="shared" si="7"/>
        <v>-5</v>
      </c>
    </row>
    <row r="48" spans="1:1020" s="15" customFormat="1" ht="15" x14ac:dyDescent="0.25">
      <c r="A48" s="51">
        <v>206</v>
      </c>
      <c r="B48" s="52" t="s">
        <v>132</v>
      </c>
      <c r="C48" s="51" t="s">
        <v>133</v>
      </c>
      <c r="D48" s="51" t="s">
        <v>55</v>
      </c>
      <c r="E48" s="51" t="s">
        <v>56</v>
      </c>
      <c r="F48" s="53"/>
      <c r="G48" s="48"/>
      <c r="H48" s="48">
        <v>-1</v>
      </c>
      <c r="I48" s="181"/>
      <c r="J48" s="48"/>
      <c r="K48" s="48">
        <v>-1</v>
      </c>
      <c r="L48" s="181"/>
      <c r="M48" s="48"/>
      <c r="N48" s="48"/>
      <c r="O48" s="48"/>
      <c r="P48" s="48">
        <v>0</v>
      </c>
      <c r="Q48" s="181"/>
      <c r="R48" s="48"/>
      <c r="S48" s="48"/>
      <c r="T48" s="48"/>
      <c r="U48" s="48">
        <v>0</v>
      </c>
      <c r="V48" s="181"/>
      <c r="W48" s="48"/>
      <c r="X48" s="48">
        <v>0</v>
      </c>
      <c r="Y48" s="181"/>
      <c r="Z48" s="48"/>
      <c r="AA48" s="48"/>
      <c r="AB48" s="182"/>
      <c r="AC48" s="48">
        <v>-1</v>
      </c>
      <c r="AD48" s="181"/>
      <c r="AE48" s="182"/>
      <c r="AF48" s="48">
        <v>-1</v>
      </c>
      <c r="AG48" s="181"/>
      <c r="AH48" s="48"/>
      <c r="AI48" s="48">
        <v>-1</v>
      </c>
      <c r="AJ48" s="181"/>
      <c r="AK48" s="48"/>
      <c r="AL48" s="48"/>
      <c r="AM48" s="183"/>
      <c r="AN48" s="48">
        <v>0</v>
      </c>
      <c r="AO48" s="181"/>
      <c r="AP48" s="184"/>
      <c r="AQ48" s="48">
        <v>0</v>
      </c>
      <c r="AR48" s="181"/>
      <c r="AS48" s="48"/>
      <c r="AT48" s="48">
        <v>-1</v>
      </c>
      <c r="AV48" s="228">
        <f t="shared" si="7"/>
        <v>-5</v>
      </c>
    </row>
    <row r="49" spans="1:48" s="15" customFormat="1" ht="15" x14ac:dyDescent="0.25">
      <c r="A49" s="51">
        <v>206</v>
      </c>
      <c r="B49" s="52" t="s">
        <v>144</v>
      </c>
      <c r="C49" s="51" t="s">
        <v>145</v>
      </c>
      <c r="D49" s="51" t="s">
        <v>55</v>
      </c>
      <c r="E49" s="51" t="s">
        <v>56</v>
      </c>
      <c r="F49" s="53"/>
      <c r="G49" s="48"/>
      <c r="H49" s="48">
        <v>-1</v>
      </c>
      <c r="I49" s="181"/>
      <c r="J49" s="48"/>
      <c r="K49" s="48">
        <v>-1</v>
      </c>
      <c r="L49" s="181"/>
      <c r="M49" s="48"/>
      <c r="N49" s="48"/>
      <c r="O49" s="48"/>
      <c r="P49" s="48">
        <v>0</v>
      </c>
      <c r="Q49" s="181"/>
      <c r="R49" s="48"/>
      <c r="S49" s="48"/>
      <c r="T49" s="48"/>
      <c r="U49" s="48">
        <v>0</v>
      </c>
      <c r="V49" s="181"/>
      <c r="W49" s="48"/>
      <c r="X49" s="48">
        <v>0</v>
      </c>
      <c r="Y49" s="181"/>
      <c r="Z49" s="48"/>
      <c r="AA49" s="48"/>
      <c r="AB49" s="182"/>
      <c r="AC49" s="48">
        <v>-1</v>
      </c>
      <c r="AD49" s="181"/>
      <c r="AE49" s="182"/>
      <c r="AF49" s="48">
        <v>-1</v>
      </c>
      <c r="AG49" s="181"/>
      <c r="AH49" s="48"/>
      <c r="AI49" s="48">
        <v>-1</v>
      </c>
      <c r="AJ49" s="181"/>
      <c r="AK49" s="48"/>
      <c r="AL49" s="48"/>
      <c r="AM49" s="183"/>
      <c r="AN49" s="48">
        <v>0</v>
      </c>
      <c r="AO49" s="181"/>
      <c r="AP49" s="184"/>
      <c r="AQ49" s="48">
        <v>0</v>
      </c>
      <c r="AR49" s="181"/>
      <c r="AS49" s="48"/>
      <c r="AT49" s="48">
        <v>-1</v>
      </c>
      <c r="AV49" s="228">
        <f t="shared" si="7"/>
        <v>-5</v>
      </c>
    </row>
  </sheetData>
  <sortState ref="A3:AMJ49">
    <sortCondition descending="1" ref="AV3:AV49"/>
  </sortState>
  <mergeCells count="12">
    <mergeCell ref="AH1:AI1"/>
    <mergeCell ref="AK1:AN1"/>
    <mergeCell ref="AP1:AQ1"/>
    <mergeCell ref="AS1:AT1"/>
    <mergeCell ref="A1:E1"/>
    <mergeCell ref="J1:K1"/>
    <mergeCell ref="M1:P1"/>
    <mergeCell ref="R1:U1"/>
    <mergeCell ref="W1:X1"/>
    <mergeCell ref="Z1:AC1"/>
    <mergeCell ref="AE1:AF1"/>
    <mergeCell ref="G1:H1"/>
  </mergeCells>
  <dataValidations count="14">
    <dataValidation type="list" allowBlank="1" showInputMessage="1" showErrorMessage="1" sqref="AT22:AT26 AT12:AT20 AT28 AT30:AT49 AT3:AT10">
      <formula1>"2,1,0,-1"</formula1>
    </dataValidation>
    <dataValidation type="list" allowBlank="1" showInputMessage="1" showErrorMessage="1" sqref="AI22:AI26 AF22:AF26 AI12:AI20 AI28 AF28 AC28 H42:H49 H35:H40 K35:K49 K32 H32 AC22:AC26 AF12:AF20 AC12:AC20 AF3:AF10 AI30:AI49 AC30:AC49 AC3:AC10 AI3:AI10 AF30:AF49">
      <formula1>"3,2,1,0,-1"</formula1>
    </dataValidation>
    <dataValidation type="list" allowBlank="1" showInputMessage="1" showErrorMessage="1" sqref="X3:X10 X12:X49">
      <formula1>"1,0"</formula1>
    </dataValidation>
    <dataValidation type="list" allowBlank="1" showInputMessage="1" showErrorMessage="1" sqref="U12 P29 U3:U10 U14:U49">
      <formula1>"2,1,0"</formula1>
    </dataValidation>
    <dataValidation type="list" allowBlank="1" showInputMessage="1" showErrorMessage="1" sqref="P10 P30:P49 P3:P8 P12:P28">
      <formula1>"2,0"</formula1>
    </dataValidation>
    <dataValidation type="list" allowBlank="1" showInputMessage="1" showErrorMessage="1" sqref="H33:H34 H41 K12 H12:H25 K3:K8 H3:H9 H27:H31 K14:K49">
      <formula1>"3,-1"</formula1>
    </dataValidation>
    <dataValidation type="list" allowBlank="1" showInputMessage="1" showErrorMessage="1" sqref="AQ22:AQ26 AN12:AN20 AN28 AQ28 AN30:AN49 AN22:AN26 AQ12:AQ20 AQ30:AQ49 AN3:AN10 AQ3:AQ10">
      <formula1>"3,2,1,0"</formula1>
    </dataValidation>
    <dataValidation type="list" allowBlank="1" showInputMessage="1" showErrorMessage="1" sqref="UYI11 VIE11 WLS11 WVO11 VSA11 WBW11 H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K9:K11 K13">
      <formula1>"3,-1"</formula1>
      <formula2>0</formula2>
    </dataValidation>
    <dataValidation type="list" allowBlank="1" showInputMessage="1" showErrorMessage="1" sqref="WCB11 WVT11 WLX11 P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P9">
      <formula1>"2,0"</formula1>
      <formula2>0</formula2>
    </dataValidation>
    <dataValidation type="list" allowBlank="1" showInputMessage="1" showErrorMessage="1" sqref="WCG11 WVY11 WMC11 U11 JM11 TI11 ADE11 ANA11 AWW11 BGS11 BQO11 CAK11 CKG11 CUC11 DDY11 DNU11 DXQ11 EHM11 ERI11 FBE11 FLA11 FUW11 GES11 GOO11 GYK11 HIG11 HSC11 IBY11 ILU11 IVQ11 JFM11 JPI11 JZE11 KJA11 KSW11 LCS11 LMO11 LWK11 MGG11 MQC11 MZY11 NJU11 NTQ11 ODM11 ONI11 OXE11 PHA11 PQW11 QAS11 QKO11 QUK11 REG11 ROC11 RXY11 SHU11 SRQ11 TBM11 TLI11 TVE11 UFA11 UOW11 UYS11 VIO11 VSK11 U13">
      <formula1>"2,1,0"</formula1>
      <formula2>0</formula2>
    </dataValidation>
    <dataValidation type="list" allowBlank="1" showInputMessage="1" showErrorMessage="1" sqref="WCJ11 WWB11 WMF11 X11 JP11 TL11 ADH11 AND11 AWZ11 BGV11 BQR11 CAN11 CKJ11 CUF11 DEB11 DNX11 DXT11 EHP11 ERL11 FBH11 FLD11 FUZ11 GEV11 GOR11 GYN11 HIJ11 HSF11 ICB11 ILX11 IVT11 JFP11 JPL11 JZH11 KJD11 KSZ11 LCV11 LMR11 LWN11 MGJ11 MQF11 NAB11 NJX11 NTT11 ODP11 ONL11 OXH11 PHD11 PQZ11 QAV11 QKR11 QUN11 REJ11 ROF11 RYB11 SHX11 SRT11 TBP11 TLL11 TVH11 UFD11 UOZ11 UYV11 VIR11 VSN11">
      <formula1>"1,0"</formula1>
      <formula2>0</formula2>
    </dataValidation>
    <dataValidation type="list" allowBlank="1" showInputMessage="1" showErrorMessage="1" sqref="AC29 AF29 AI29 AC21 AF21 AI21 AC27 AF27 AI27 AH11 JZ11 TV11 ADR11 ANN11 AXJ11 BHF11 BRB11 CAX11 CKT11 CUP11 DEL11 DOH11 DYD11 EHZ11 ERV11 FBR11 FLN11 FVJ11 GFF11 GPB11 GYX11 HIT11 HSP11 ICL11 IMH11 IWD11 JFZ11 JPV11 JZR11 KJN11 KTJ11 LDF11 LNB11 LWX11 MGT11 MQP11 NAL11 NKH11 NUD11 ODZ11 ONV11 OXR11 PHN11 PRJ11 QBF11 QLB11 QUX11 RET11 ROP11 RYL11 SIH11 SSD11 TBZ11 TLV11 TVR11 UFN11 UPJ11 UZF11 VJB11 VSX11 WCT11 WMP11 WWL11 AF11 JX11 TT11 ADP11 ANL11 AXH11 BHD11 BQZ11 CAV11 CKR11 CUN11 DEJ11 DOF11 DYB11 EHX11 ERT11 FBP11 FLL11 FVH11 GFD11 GOZ11 GYV11 HIR11 HSN11 ICJ11 IMF11 IWB11 JFX11 JPT11 JZP11 KJL11 KTH11 LDD11 LMZ11 LWV11 MGR11 MQN11 NAJ11 NKF11 NUB11 ODX11 ONT11 OXP11 PHL11 PRH11 QBD11 QKZ11 QUV11 RER11 RON11 RYJ11 SIF11 SSB11 TBX11 TLT11 TVP11 UFL11 UPH11 UZD11 VIZ11 VSV11 WCR11 WMN11 WWJ11 AC11 JU11 TQ11 ADM11 ANI11 AXE11 BHA11 BQW11 CAS11 CKO11 CUK11 DEG11 DOC11 DXY11 EHU11 ERQ11 FBM11 FLI11 FVE11 GFA11 GOW11 GYS11 HIO11 HSK11 ICG11 IMC11 IVY11 JFU11 JPQ11 JZM11 KJI11 KTE11 LDA11 LMW11 LWS11 MGO11 MQK11 NAG11 NKC11 NTY11 ODU11 ONQ11 OXM11 PHI11 PRE11 QBA11 QKW11 QUS11 REO11 ROK11 RYG11 SIC11 SRY11 TBU11 TLQ11 TVM11 UFI11 UPE11 UZA11 VIW11 VSS11 WCO11 WMK11 WWG11">
      <formula1>"3,2,1,0,-1"</formula1>
      <formula2>0</formula2>
    </dataValidation>
    <dataValidation type="list" allowBlank="1" showInputMessage="1" showErrorMessage="1" sqref="AN29 AQ29 AN21 AQ21 AN27 AQ27 AO11 KG11 UC11 ADY11 ANU11 AXQ11 BHM11 BRI11 CBE11 CLA11 CUW11 DES11 DOO11 DYK11 EIG11 ESC11 FBY11 FLU11 FVQ11 GFM11 GPI11 GZE11 HJA11 HSW11 ICS11 IMO11 IWK11 JGG11 JQC11 JZY11 KJU11 KTQ11 LDM11 LNI11 LXE11 MHA11 MQW11 NAS11 NKO11 NUK11 OEG11 OOC11 OXY11 PHU11 PRQ11 QBM11 QLI11 QVE11 RFA11 ROW11 RYS11 SIO11 SSK11 TCG11 TMC11 TVY11 UFU11 UPQ11 UZM11 VJI11 VTE11 WDA11 WMW11 WWS11 AL11 KD11 TZ11 ADV11 ANR11 AXN11 BHJ11 BRF11 CBB11 CKX11 CUT11 DEP11 DOL11 DYH11 EID11 ERZ11 FBV11 FLR11 FVN11 GFJ11 GPF11 GZB11 HIX11 HST11 ICP11 IML11 IWH11 JGD11 JPZ11 JZV11 KJR11 KTN11 LDJ11 LNF11 LXB11 MGX11 MQT11 NAP11 NKL11 NUH11 OED11 ONZ11 OXV11 PHR11 PRN11 QBJ11 QLF11 QVB11 REX11 ROT11 RYP11 SIL11 SSH11 TCD11 TLZ11 TVV11 UFR11 UPN11 UZJ11 VJF11 VTB11 WCX11 WMT11 WWP11">
      <formula1>"3,2,1,0"</formula1>
      <formula2>0</formula2>
    </dataValidation>
    <dataValidation type="list" allowBlank="1" showInputMessage="1" showErrorMessage="1" sqref="AT29 AT21 AT27 AR11 KJ11 UF11 AEB11 ANX11 AXT11 BHP11 BRL11 CBH11 CLD11 CUZ11 DEV11 DOR11 DYN11 EIJ11 ESF11 FCB11 FLX11 FVT11 GFP11 GPL11 GZH11 HJD11 HSZ11 ICV11 IMR11 IWN11 JGJ11 JQF11 KAB11 KJX11 KTT11 LDP11 LNL11 LXH11 MHD11 MQZ11 NAV11 NKR11 NUN11 OEJ11 OOF11 OYB11 PHX11 PRT11 QBP11 QLL11 QVH11 RFD11 ROZ11 RYV11 SIR11 SSN11 TCJ11 TMF11 TWB11 UFX11 UPT11 UZP11 VJL11 VTH11 WDD11 WMZ11 WWV11">
      <formula1>"2,1,0,-1"</formula1>
      <formula2>0</formula2>
    </dataValidation>
  </dataValidations>
  <printOptions horizontalCentered="1"/>
  <pageMargins left="0.31496062992125984" right="0.31496062992125984" top="0.94488188976377963" bottom="0.94488188976377963" header="0.51181102362204722" footer="0.51181102362204722"/>
  <pageSetup paperSize="8" scale="45" orientation="landscape" r:id="rId1"/>
  <headerFooter>
    <oddHeader>&amp;C&amp;"-,Grassetto"&amp;72Indicatori All. B: tracciato di rilevazione anno 2023</oddHeader>
    <oddFooter>&amp;C&amp;"-,Grassetto"&amp;14pag. n. &amp;P di &amp;N</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Tracciato di rilevazione_2022</vt:lpstr>
      <vt:lpstr>Tracciato di rilevazione_2023</vt:lpstr>
      <vt:lpstr>'Tracciato di rilevazione_2022'!Area_stampa</vt:lpstr>
      <vt:lpstr>'Tracciato di rilevazione_2023'!Area_stampa</vt:lpstr>
      <vt:lpstr>'Tracciato di rilevazione_2022'!Titoli_stampa</vt:lpstr>
      <vt:lpstr>'Tracciato di rilevazione_2023'!Titoli_stampa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BIANCA CORCIONE</dc:creator>
  <cp:lastModifiedBy>Aisic</cp:lastModifiedBy>
  <cp:lastPrinted>2024-06-27T11:51:41Z</cp:lastPrinted>
  <dcterms:created xsi:type="dcterms:W3CDTF">2023-02-08T12:31:04Z</dcterms:created>
  <dcterms:modified xsi:type="dcterms:W3CDTF">2024-06-27T12:07:53Z</dcterms:modified>
</cp:coreProperties>
</file>