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sic\Downloads\"/>
    </mc:Choice>
  </mc:AlternateContent>
  <bookViews>
    <workbookView xWindow="0" yWindow="0" windowWidth="18510" windowHeight="11190" tabRatio="702"/>
  </bookViews>
  <sheets>
    <sheet name="Tracciato di rilevazione_2022" sheetId="5" r:id="rId1"/>
    <sheet name="Tracciato di rilevazione_2023" sheetId="10" r:id="rId2"/>
  </sheets>
  <definedNames>
    <definedName name="_xlnm.Print_Area" localSheetId="0">'Tracciato di rilevazione_2022'!$A$1:$AV$20</definedName>
    <definedName name="_xlnm.Print_Area" localSheetId="1">'Tracciato di rilevazione_2023'!$A$1:$AV$20</definedName>
    <definedName name="_xlnm.Print_Titles" localSheetId="0">'Tracciato di rilevazione_2022'!$1:$2</definedName>
    <definedName name="_xlnm.Print_Titles" localSheetId="1">'Tracciato di rilevazione_2023'!$1:$2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0" l="1"/>
  <c r="O13" i="10"/>
  <c r="T11" i="5"/>
  <c r="O11" i="5"/>
  <c r="AM13" i="10"/>
  <c r="AB13" i="10"/>
  <c r="AM11" i="5"/>
  <c r="AB11" i="5"/>
  <c r="O7" i="10" l="1"/>
  <c r="T9" i="5"/>
  <c r="T7" i="5"/>
  <c r="T6" i="5"/>
  <c r="O9" i="5"/>
  <c r="O7" i="5"/>
  <c r="O6" i="5"/>
  <c r="T10" i="10"/>
  <c r="T5" i="10"/>
  <c r="T3" i="10"/>
  <c r="O10" i="10"/>
  <c r="O5" i="10"/>
  <c r="O3" i="10"/>
  <c r="AV14" i="5"/>
  <c r="AV12" i="5"/>
  <c r="AV10" i="5"/>
  <c r="AV9" i="5"/>
  <c r="AV16" i="5"/>
  <c r="AV3" i="5"/>
  <c r="AV8" i="5"/>
  <c r="AV4" i="5"/>
  <c r="AV15" i="5"/>
  <c r="AV11" i="5"/>
  <c r="AV7" i="5"/>
  <c r="AV13" i="5"/>
  <c r="AV6" i="5"/>
  <c r="AV5" i="5"/>
  <c r="AV14" i="10"/>
  <c r="AV11" i="10"/>
  <c r="AV6" i="10"/>
  <c r="AV10" i="10"/>
  <c r="AV16" i="10"/>
  <c r="AV7" i="10"/>
  <c r="AV4" i="10"/>
  <c r="AV9" i="10"/>
  <c r="AV15" i="10"/>
  <c r="AV13" i="10"/>
  <c r="AV5" i="10"/>
  <c r="AV12" i="10"/>
  <c r="AV3" i="10"/>
  <c r="AV8" i="10"/>
  <c r="AB14" i="10" l="1"/>
  <c r="AB11" i="10"/>
  <c r="AB6" i="10"/>
  <c r="AB10" i="10"/>
  <c r="AB7" i="10"/>
  <c r="AB9" i="10"/>
  <c r="AB5" i="10"/>
  <c r="AB12" i="10"/>
  <c r="AB3" i="10"/>
  <c r="AB8" i="10"/>
  <c r="AB14" i="5"/>
  <c r="AB12" i="5"/>
  <c r="AB10" i="5"/>
  <c r="AB9" i="5"/>
  <c r="AB3" i="5"/>
  <c r="AB8" i="5"/>
  <c r="AB4" i="5"/>
  <c r="AB7" i="5"/>
  <c r="AB13" i="5"/>
  <c r="AB6" i="5"/>
  <c r="AB5" i="5"/>
  <c r="T14" i="10" l="1"/>
  <c r="T6" i="10"/>
  <c r="T12" i="10"/>
  <c r="O14" i="10"/>
  <c r="O6" i="10"/>
  <c r="O12" i="10"/>
  <c r="T5" i="5"/>
  <c r="T13" i="5"/>
  <c r="T8" i="5"/>
  <c r="T10" i="5"/>
  <c r="T12" i="5"/>
  <c r="O12" i="5"/>
  <c r="O10" i="5"/>
  <c r="O8" i="5"/>
  <c r="O13" i="5"/>
  <c r="T14" i="5" l="1"/>
  <c r="AM14" i="5"/>
  <c r="AM12" i="5"/>
  <c r="AM10" i="5"/>
  <c r="AM9" i="5"/>
  <c r="AM3" i="5"/>
  <c r="AM8" i="5"/>
  <c r="AM4" i="5"/>
  <c r="AM7" i="5"/>
  <c r="AM13" i="5"/>
  <c r="AM6" i="5"/>
  <c r="AM14" i="10"/>
  <c r="AM11" i="10"/>
  <c r="AM6" i="10"/>
  <c r="AM10" i="10"/>
  <c r="AM7" i="10"/>
  <c r="AM4" i="10"/>
  <c r="AM9" i="10"/>
  <c r="AM5" i="10"/>
  <c r="AM12" i="10"/>
  <c r="AM3" i="10"/>
  <c r="AB4" i="10" l="1"/>
  <c r="T4" i="10"/>
  <c r="O4" i="10"/>
  <c r="O11" i="10"/>
  <c r="AM5" i="5" l="1"/>
  <c r="O5" i="5"/>
  <c r="AM8" i="10"/>
  <c r="T8" i="10"/>
  <c r="O8" i="10"/>
</calcChain>
</file>

<file path=xl/sharedStrings.xml><?xml version="1.0" encoding="utf-8"?>
<sst xmlns="http://schemas.openxmlformats.org/spreadsheetml/2006/main" count="260" uniqueCount="84">
  <si>
    <t>DESCRIZIONE STRUTTURA</t>
  </si>
  <si>
    <t>COD. STRUTTURA (STS11)</t>
  </si>
  <si>
    <t>CODICE ASL</t>
  </si>
  <si>
    <t>SI</t>
  </si>
  <si>
    <t>NO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</si>
  <si>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</si>
  <si>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</si>
  <si>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</si>
  <si>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</si>
  <si>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</si>
  <si>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</si>
  <si>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</si>
  <si>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</si>
  <si>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</si>
  <si>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</si>
  <si>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</si>
  <si>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</si>
  <si>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</si>
  <si>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</si>
  <si>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</si>
  <si>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</si>
  <si>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</si>
  <si>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</si>
  <si>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</si>
  <si>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</si>
  <si>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</si>
  <si>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</si>
  <si>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</si>
  <si>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</si>
  <si>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</si>
  <si>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</si>
  <si>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</si>
  <si>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</si>
  <si>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</si>
  <si>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</si>
  <si>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</si>
  <si>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</si>
  <si>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</si>
  <si>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</si>
  <si>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</si>
  <si>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</si>
  <si>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</si>
  <si>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</si>
  <si>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IT index (%)</t>
  </si>
  <si>
    <t>PUNTEGGIO INDICATORE A.1</t>
  </si>
  <si>
    <t>INDICATORE A.1
Tecnologia</t>
  </si>
  <si>
    <t>VALORE INDICATORE B.3:
SI / NO</t>
  </si>
  <si>
    <t>INDICATORE C.8
Numero di prestazioni di laboratorio erogate nell'anno con onere a carico del S.S.R. (solo per la branca della patologia clinica)</t>
  </si>
  <si>
    <t>CENTRO LASER S.R.L.</t>
  </si>
  <si>
    <t>008322</t>
  </si>
  <si>
    <t>Studio Medico Polispecialistico Zarcone srl</t>
  </si>
  <si>
    <t>008621</t>
  </si>
  <si>
    <t>Casa di Cura Maria Rosaria S.p.A.</t>
  </si>
  <si>
    <t>CASA DI SALUTE "SANTA LUCIA"</t>
  </si>
  <si>
    <t>bav</t>
  </si>
  <si>
    <t xml:space="preserve">Branche a visita </t>
  </si>
  <si>
    <t>POLISPECIALISTICA VESUVIANA DI STEFANO SAVARESE S.A.S.</t>
  </si>
  <si>
    <t>AMB471</t>
  </si>
  <si>
    <t>M.O.D.E. Clinic di Giovanni Corrado</t>
  </si>
  <si>
    <t xml:space="preserve">BRANCHE A VISITA </t>
  </si>
  <si>
    <t>no</t>
  </si>
  <si>
    <t>008017</t>
  </si>
  <si>
    <t>008137</t>
  </si>
  <si>
    <t>DR. FRANCESCO VERNIERO S.R.L. - 008137</t>
  </si>
  <si>
    <t>008428</t>
  </si>
  <si>
    <t>DIMED S.R.L - 008428</t>
  </si>
  <si>
    <t>008438</t>
  </si>
  <si>
    <t>EUDENTAL S.R.L. - 008438</t>
  </si>
  <si>
    <t>008523</t>
  </si>
  <si>
    <t>GUARNERI UMBERTO - 008523</t>
  </si>
  <si>
    <t>Casa di Cura Stazione Climatica Bianchi</t>
  </si>
  <si>
    <t>700100</t>
  </si>
  <si>
    <t>ALMA CENTER SERVIZI MEDICALI (NEUROLOGIA) - 700100</t>
  </si>
  <si>
    <t>700200</t>
  </si>
  <si>
    <t>CENTRO BERGER DI SABATINO MAIONE  C. S.A.S. - 700200</t>
  </si>
  <si>
    <t>760100</t>
  </si>
  <si>
    <t>CENTRO SANTA MARIA LA NOVA - 760100</t>
  </si>
  <si>
    <t>MULTI</t>
  </si>
  <si>
    <t>No</t>
  </si>
  <si>
    <t>= MULTIBRANCA</t>
  </si>
  <si>
    <t>NON OBB</t>
  </si>
  <si>
    <t>Rilevazione dei dati consuntivi 2022 - BV</t>
  </si>
  <si>
    <t>Rilevazione dei dati consuntivi 2023 - BV</t>
  </si>
  <si>
    <t>PUNTEGGIO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</si>
</sst>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\ &quot;€&quot;_-;\-* #,##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5" fillId="0" borderId="1" xfId="4" applyBorder="1" applyAlignment="1">
      <alignment horizontal="left" vertical="center"/>
    </xf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0" fillId="5" borderId="0" xfId="0" applyFill="1" applyAlignment="1">
      <alignment horizontal="left" vertical="center"/>
    </xf>
    <xf numFmtId="0" fontId="1" fillId="5" borderId="0" xfId="0" applyFont="1" applyFill="1" applyAlignment="1">
      <alignment vertical="center"/>
    </xf>
    <xf numFmtId="49" fontId="0" fillId="5" borderId="1" xfId="0" applyNumberForma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9" fontId="5" fillId="6" borderId="1" xfId="6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1" xfId="0" quotePrefix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5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5" fontId="0" fillId="4" borderId="1" xfId="5" applyNumberFormat="1" applyFont="1" applyFill="1" applyBorder="1" applyAlignment="1">
      <alignment horizontal="left" vertical="center"/>
    </xf>
    <xf numFmtId="165" fontId="1" fillId="4" borderId="1" xfId="5" applyNumberFormat="1" applyFont="1" applyFill="1" applyBorder="1" applyAlignment="1">
      <alignment vertical="center"/>
    </xf>
    <xf numFmtId="165" fontId="5" fillId="4" borderId="1" xfId="5" applyNumberFormat="1" applyFont="1" applyFill="1" applyBorder="1" applyAlignment="1">
      <alignment vertical="center"/>
    </xf>
    <xf numFmtId="10" fontId="5" fillId="0" borderId="1" xfId="6" applyNumberFormat="1" applyFont="1" applyFill="1" applyBorder="1" applyAlignment="1">
      <alignment vertical="center"/>
    </xf>
    <xf numFmtId="10" fontId="5" fillId="0" borderId="1" xfId="6" applyNumberFormat="1" applyFont="1" applyBorder="1" applyAlignment="1">
      <alignment vertical="center"/>
    </xf>
    <xf numFmtId="9" fontId="5" fillId="6" borderId="1" xfId="6" applyFont="1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10" fontId="5" fillId="0" borderId="1" xfId="6" applyNumberFormat="1" applyFont="1" applyFill="1" applyBorder="1" applyAlignment="1">
      <alignment horizontal="right" vertical="center"/>
    </xf>
    <xf numFmtId="10" fontId="0" fillId="0" borderId="1" xfId="6" applyNumberFormat="1" applyFont="1" applyBorder="1" applyAlignment="1">
      <alignment horizontal="right" vertical="center"/>
    </xf>
    <xf numFmtId="10" fontId="5" fillId="0" borderId="1" xfId="6" applyNumberFormat="1" applyFont="1" applyBorder="1" applyAlignment="1">
      <alignment horizontal="right" vertical="center"/>
    </xf>
    <xf numFmtId="10" fontId="1" fillId="0" borderId="1" xfId="6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vertical="center"/>
    </xf>
    <xf numFmtId="165" fontId="0" fillId="7" borderId="1" xfId="5" applyNumberFormat="1" applyFont="1" applyFill="1" applyBorder="1" applyAlignment="1">
      <alignment horizontal="left" vertical="center"/>
    </xf>
    <xf numFmtId="165" fontId="1" fillId="7" borderId="1" xfId="5" applyNumberFormat="1" applyFont="1" applyFill="1" applyBorder="1" applyAlignment="1">
      <alignment vertical="center"/>
    </xf>
    <xf numFmtId="165" fontId="0" fillId="7" borderId="1" xfId="5" applyNumberFormat="1" applyFont="1" applyFill="1" applyBorder="1" applyAlignment="1">
      <alignment vertical="center"/>
    </xf>
    <xf numFmtId="9" fontId="0" fillId="0" borderId="1" xfId="6" applyFont="1" applyBorder="1" applyAlignment="1">
      <alignment horizontal="center" vertical="center"/>
    </xf>
    <xf numFmtId="9" fontId="1" fillId="0" borderId="1" xfId="6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167" fontId="0" fillId="4" borderId="1" xfId="7" applyNumberFormat="1" applyFont="1" applyFill="1" applyBorder="1" applyAlignment="1">
      <alignment horizontal="left" vertical="center"/>
    </xf>
    <xf numFmtId="167" fontId="0" fillId="4" borderId="1" xfId="7" applyNumberFormat="1" applyFont="1" applyFill="1" applyBorder="1" applyAlignment="1">
      <alignment horizontal="left"/>
    </xf>
    <xf numFmtId="167" fontId="0" fillId="4" borderId="0" xfId="7" applyNumberFormat="1" applyFont="1" applyFill="1" applyBorder="1" applyAlignment="1">
      <alignment horizontal="left" vertical="center"/>
    </xf>
    <xf numFmtId="167" fontId="1" fillId="4" borderId="1" xfId="7" applyNumberFormat="1" applyFont="1" applyFill="1" applyBorder="1" applyAlignment="1">
      <alignment vertical="center"/>
    </xf>
    <xf numFmtId="167" fontId="12" fillId="4" borderId="1" xfId="7" applyNumberFormat="1" applyFont="1" applyFill="1" applyBorder="1" applyAlignment="1">
      <alignment vertical="center"/>
    </xf>
    <xf numFmtId="167" fontId="5" fillId="4" borderId="1" xfId="7" applyNumberFormat="1" applyFont="1" applyFill="1" applyBorder="1" applyAlignment="1">
      <alignment vertical="center"/>
    </xf>
    <xf numFmtId="167" fontId="0" fillId="4" borderId="1" xfId="7" applyNumberFormat="1" applyFont="1" applyFill="1" applyBorder="1" applyAlignment="1">
      <alignment vertical="center"/>
    </xf>
    <xf numFmtId="167" fontId="0" fillId="4" borderId="0" xfId="7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6" fontId="5" fillId="4" borderId="1" xfId="6" applyNumberFormat="1" applyFont="1" applyFill="1" applyBorder="1" applyAlignment="1">
      <alignment vertical="center"/>
    </xf>
    <xf numFmtId="166" fontId="0" fillId="4" borderId="1" xfId="6" applyNumberFormat="1" applyFont="1" applyFill="1" applyBorder="1" applyAlignment="1">
      <alignment vertical="center"/>
    </xf>
    <xf numFmtId="0" fontId="0" fillId="0" borderId="1" xfId="0" applyBorder="1"/>
    <xf numFmtId="0" fontId="1" fillId="7" borderId="1" xfId="0" applyFont="1" applyFill="1" applyBorder="1" applyAlignment="1">
      <alignment horizontal="center" vertical="center"/>
    </xf>
    <xf numFmtId="9" fontId="5" fillId="0" borderId="1" xfId="6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vertical="center"/>
    </xf>
    <xf numFmtId="10" fontId="0" fillId="0" borderId="1" xfId="6" applyNumberFormat="1" applyFont="1" applyFill="1" applyBorder="1" applyAlignment="1">
      <alignment horizontal="right" vertical="center"/>
    </xf>
    <xf numFmtId="10" fontId="1" fillId="0" borderId="1" xfId="6" applyNumberFormat="1" applyFont="1" applyFill="1" applyBorder="1" applyAlignment="1">
      <alignment horizontal="right" vertical="center"/>
    </xf>
    <xf numFmtId="9" fontId="0" fillId="0" borderId="1" xfId="6" applyFont="1" applyFill="1" applyBorder="1" applyAlignment="1">
      <alignment horizontal="center" vertical="center"/>
    </xf>
    <xf numFmtId="9" fontId="1" fillId="0" borderId="1" xfId="6" applyFont="1" applyFill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9" fontId="1" fillId="0" borderId="1" xfId="6" applyFont="1" applyFill="1" applyBorder="1" applyAlignment="1">
      <alignment vertical="center"/>
    </xf>
    <xf numFmtId="9" fontId="5" fillId="0" borderId="1" xfId="6" applyFont="1" applyFill="1" applyBorder="1" applyAlignment="1">
      <alignment vertical="center"/>
    </xf>
    <xf numFmtId="0" fontId="5" fillId="0" borderId="0" xfId="4" applyAlignment="1">
      <alignment vertical="center"/>
    </xf>
    <xf numFmtId="9" fontId="1" fillId="0" borderId="4" xfId="6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166" fontId="5" fillId="4" borderId="1" xfId="6" applyNumberFormat="1" applyFont="1" applyFill="1" applyBorder="1" applyAlignment="1">
      <alignment horizontal="center" vertical="center"/>
    </xf>
    <xf numFmtId="166" fontId="0" fillId="4" borderId="1" xfId="6" applyNumberFormat="1" applyFont="1" applyFill="1" applyBorder="1" applyAlignment="1">
      <alignment horizontal="center" vertical="center"/>
    </xf>
    <xf numFmtId="166" fontId="1" fillId="4" borderId="1" xfId="6" applyNumberFormat="1" applyFont="1" applyFill="1" applyBorder="1" applyAlignment="1">
      <alignment horizontal="center" vertical="center"/>
    </xf>
    <xf numFmtId="166" fontId="1" fillId="5" borderId="1" xfId="6" applyNumberFormat="1" applyFont="1" applyFill="1" applyBorder="1" applyAlignment="1">
      <alignment horizontal="center" vertical="center"/>
    </xf>
    <xf numFmtId="9" fontId="1" fillId="5" borderId="1" xfId="6" applyFont="1" applyFill="1" applyBorder="1" applyAlignment="1">
      <alignment vertical="center"/>
    </xf>
    <xf numFmtId="10" fontId="1" fillId="5" borderId="1" xfId="6" applyNumberFormat="1" applyFont="1" applyFill="1" applyBorder="1" applyAlignment="1">
      <alignment vertical="center"/>
    </xf>
    <xf numFmtId="165" fontId="0" fillId="0" borderId="1" xfId="5" applyNumberFormat="1" applyFont="1" applyFill="1" applyBorder="1" applyAlignment="1">
      <alignment horizontal="left" vertical="center"/>
    </xf>
    <xf numFmtId="165" fontId="1" fillId="0" borderId="1" xfId="5" applyNumberFormat="1" applyFont="1" applyFill="1" applyBorder="1" applyAlignment="1">
      <alignment vertical="center"/>
    </xf>
    <xf numFmtId="165" fontId="1" fillId="0" borderId="1" xfId="5" applyNumberFormat="1" applyFont="1" applyFill="1" applyBorder="1" applyAlignment="1">
      <alignment horizontal="center" vertical="center"/>
    </xf>
    <xf numFmtId="165" fontId="0" fillId="0" borderId="1" xfId="5" applyNumberFormat="1" applyFont="1" applyFill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2" xfId="5" applyNumberFormat="1" applyFont="1" applyFill="1" applyBorder="1" applyAlignment="1">
      <alignment vertical="center"/>
    </xf>
    <xf numFmtId="165" fontId="1" fillId="0" borderId="3" xfId="5" applyNumberFormat="1" applyFont="1" applyFill="1" applyBorder="1" applyAlignment="1">
      <alignment vertical="center"/>
    </xf>
    <xf numFmtId="167" fontId="5" fillId="4" borderId="0" xfId="7" applyNumberFormat="1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165" fontId="0" fillId="0" borderId="1" xfId="5" applyNumberFormat="1" applyFont="1" applyBorder="1" applyAlignment="1">
      <alignment horizontal="left" vertical="center"/>
    </xf>
    <xf numFmtId="0" fontId="0" fillId="8" borderId="1" xfId="0" applyFill="1" applyBorder="1" applyAlignment="1">
      <alignment vertical="center"/>
    </xf>
    <xf numFmtId="0" fontId="1" fillId="8" borderId="0" xfId="0" applyFont="1" applyFill="1" applyAlignment="1">
      <alignment vertical="center"/>
    </xf>
    <xf numFmtId="0" fontId="1" fillId="0" borderId="0" xfId="0" quotePrefix="1" applyFont="1" applyAlignment="1">
      <alignment vertical="center"/>
    </xf>
    <xf numFmtId="0" fontId="0" fillId="8" borderId="1" xfId="0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0" fillId="9" borderId="1" xfId="0" applyFill="1" applyBorder="1" applyAlignment="1">
      <alignment vertical="center"/>
    </xf>
    <xf numFmtId="9" fontId="0" fillId="9" borderId="1" xfId="0" applyNumberFormat="1" applyFill="1" applyBorder="1" applyAlignment="1">
      <alignment vertical="center"/>
    </xf>
    <xf numFmtId="165" fontId="0" fillId="9" borderId="1" xfId="5" applyNumberFormat="1" applyFont="1" applyFill="1" applyBorder="1" applyAlignment="1">
      <alignment horizontal="left" vertical="center"/>
    </xf>
    <xf numFmtId="9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8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8">
    <cellStyle name="Migliaia" xfId="5" builtinId="3"/>
    <cellStyle name="Normale" xfId="0" builtinId="0"/>
    <cellStyle name="Normale 2" xfId="1"/>
    <cellStyle name="Normale 3" xfId="4"/>
    <cellStyle name="Percentuale" xfId="6" builtinId="5"/>
    <cellStyle name="Percentuale 2" xfId="3"/>
    <cellStyle name="Valuta" xfId="7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V21"/>
  <sheetViews>
    <sheetView showGridLines="0" tabSelected="1" view="pageBreakPreview" zoomScale="60" zoomScaleNormal="85" workbookViewId="0">
      <pane xSplit="5" ySplit="2" topLeftCell="AA3" activePane="bottomRight" state="frozen"/>
      <selection pane="topRight" activeCell="F1" sqref="F1"/>
      <selection pane="bottomLeft" activeCell="A3" sqref="A3"/>
      <selection pane="bottomRight" activeCell="AV1" sqref="A1:AV20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33.5703125" style="1" customWidth="1"/>
    <col min="4" max="4" width="9.5703125" style="1" customWidth="1"/>
    <col min="5" max="5" width="21.5703125" style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6" width="10.7109375" style="1" customWidth="1"/>
    <col min="27" max="27" width="14.28515625" style="1" bestFit="1" customWidth="1"/>
    <col min="28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9" style="1" customWidth="1"/>
    <col min="49" max="16384" width="8.85546875" style="1"/>
  </cols>
  <sheetData>
    <row r="1" spans="1:74" s="3" customFormat="1" ht="118.9" customHeight="1" x14ac:dyDescent="0.25">
      <c r="A1" s="109" t="s">
        <v>81</v>
      </c>
      <c r="B1" s="110"/>
      <c r="C1" s="110"/>
      <c r="D1" s="110"/>
      <c r="E1" s="111"/>
      <c r="G1" s="108" t="s">
        <v>45</v>
      </c>
      <c r="H1" s="108"/>
      <c r="J1" s="113" t="s">
        <v>6</v>
      </c>
      <c r="K1" s="113"/>
      <c r="M1" s="108" t="s">
        <v>7</v>
      </c>
      <c r="N1" s="108"/>
      <c r="O1" s="108"/>
      <c r="P1" s="108"/>
      <c r="R1" s="108" t="s">
        <v>10</v>
      </c>
      <c r="S1" s="108"/>
      <c r="T1" s="108"/>
      <c r="U1" s="108"/>
      <c r="W1" s="113" t="s">
        <v>11</v>
      </c>
      <c r="X1" s="113"/>
      <c r="Z1" s="113" t="s">
        <v>13</v>
      </c>
      <c r="AA1" s="113"/>
      <c r="AB1" s="113"/>
      <c r="AC1" s="113"/>
      <c r="AE1" s="112" t="s">
        <v>47</v>
      </c>
      <c r="AF1" s="112"/>
      <c r="AH1" s="112" t="s">
        <v>16</v>
      </c>
      <c r="AI1" s="112"/>
      <c r="AK1" s="113" t="s">
        <v>18</v>
      </c>
      <c r="AL1" s="113"/>
      <c r="AM1" s="113"/>
      <c r="AN1" s="113"/>
      <c r="AP1" s="113" t="s">
        <v>20</v>
      </c>
      <c r="AQ1" s="113"/>
      <c r="AS1" s="112" t="s">
        <v>38</v>
      </c>
      <c r="AT1" s="112"/>
    </row>
    <row r="2" spans="1:74" s="2" customFormat="1" ht="120" x14ac:dyDescent="0.25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2" t="s">
        <v>83</v>
      </c>
    </row>
    <row r="3" spans="1:74" s="11" customFormat="1" ht="15" x14ac:dyDescent="0.25">
      <c r="A3" s="9">
        <v>206</v>
      </c>
      <c r="B3" s="65" t="s">
        <v>71</v>
      </c>
      <c r="C3" s="65" t="s">
        <v>72</v>
      </c>
      <c r="D3" s="10" t="s">
        <v>77</v>
      </c>
      <c r="E3" s="9" t="s">
        <v>59</v>
      </c>
      <c r="G3" s="25"/>
      <c r="H3" s="24"/>
      <c r="J3" s="4" t="s">
        <v>3</v>
      </c>
      <c r="K3" s="47">
        <v>3</v>
      </c>
      <c r="L3" s="1"/>
      <c r="M3" s="4">
        <v>2</v>
      </c>
      <c r="N3" s="4">
        <v>2</v>
      </c>
      <c r="O3" s="68">
        <v>1</v>
      </c>
      <c r="P3" s="47">
        <v>2</v>
      </c>
      <c r="Q3" s="1"/>
      <c r="R3" s="4">
        <v>2</v>
      </c>
      <c r="S3" s="4">
        <v>2</v>
      </c>
      <c r="T3" s="68">
        <v>1</v>
      </c>
      <c r="U3" s="47">
        <v>2</v>
      </c>
      <c r="V3" s="1"/>
      <c r="W3" s="4" t="s">
        <v>4</v>
      </c>
      <c r="X3" s="47">
        <v>0</v>
      </c>
      <c r="Z3" s="54">
        <v>12245.049999999912</v>
      </c>
      <c r="AA3" s="54">
        <v>10394</v>
      </c>
      <c r="AB3" s="71">
        <f t="shared" ref="AB3:AB14" si="0">Z3/AA3</f>
        <v>1.1780883201847134</v>
      </c>
      <c r="AC3" s="48">
        <v>3</v>
      </c>
      <c r="AE3" s="24"/>
      <c r="AF3" s="24"/>
      <c r="AH3" s="34">
        <v>193</v>
      </c>
      <c r="AI3" s="33">
        <v>2</v>
      </c>
      <c r="AK3" s="35">
        <v>56</v>
      </c>
      <c r="AL3" s="35">
        <v>620</v>
      </c>
      <c r="AM3" s="43">
        <f t="shared" ref="AM3:AM14" si="1">AK3/AL3</f>
        <v>9.0322580645161285E-2</v>
      </c>
      <c r="AN3" s="48">
        <v>3</v>
      </c>
      <c r="AP3" s="80">
        <v>0.83543240973971455</v>
      </c>
      <c r="AQ3" s="48">
        <v>0</v>
      </c>
      <c r="AS3" s="24"/>
      <c r="AT3" s="24"/>
      <c r="AV3" s="85">
        <f t="shared" ref="AV3:AV16" si="2">H3+K3+P3+U3+X3+AC3+AI3+AN3+AQ3+AT3</f>
        <v>15</v>
      </c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s="11" customFormat="1" ht="15" x14ac:dyDescent="0.25">
      <c r="A4" s="99">
        <v>206</v>
      </c>
      <c r="B4" s="12" t="s">
        <v>51</v>
      </c>
      <c r="C4" s="9" t="s">
        <v>52</v>
      </c>
      <c r="D4" s="10" t="s">
        <v>77</v>
      </c>
      <c r="E4" s="9" t="s">
        <v>59</v>
      </c>
      <c r="G4" s="25"/>
      <c r="H4" s="24"/>
      <c r="J4" s="9" t="s">
        <v>3</v>
      </c>
      <c r="K4" s="42">
        <v>3</v>
      </c>
      <c r="M4" s="20" t="s">
        <v>77</v>
      </c>
      <c r="N4" s="20"/>
      <c r="O4" s="20"/>
      <c r="P4" s="42">
        <v>0</v>
      </c>
      <c r="R4" s="20" t="s">
        <v>77</v>
      </c>
      <c r="S4" s="20"/>
      <c r="T4" s="20"/>
      <c r="U4" s="42">
        <v>1</v>
      </c>
      <c r="W4" s="9" t="s">
        <v>4</v>
      </c>
      <c r="X4" s="42">
        <v>0</v>
      </c>
      <c r="Z4" s="54">
        <v>255386.77300000898</v>
      </c>
      <c r="AA4" s="54">
        <v>205068</v>
      </c>
      <c r="AB4" s="51">
        <f t="shared" si="0"/>
        <v>1.2453760362416808</v>
      </c>
      <c r="AC4" s="48">
        <v>3</v>
      </c>
      <c r="AE4" s="24"/>
      <c r="AF4" s="24"/>
      <c r="AH4" s="34">
        <v>296</v>
      </c>
      <c r="AI4" s="33">
        <v>3</v>
      </c>
      <c r="AK4" s="35">
        <v>3004</v>
      </c>
      <c r="AL4" s="35">
        <v>5872</v>
      </c>
      <c r="AM4" s="45">
        <f t="shared" si="1"/>
        <v>0.51158038147138962</v>
      </c>
      <c r="AN4" s="48">
        <v>0</v>
      </c>
      <c r="AP4" s="80" t="s">
        <v>77</v>
      </c>
      <c r="AQ4" s="48">
        <v>0</v>
      </c>
      <c r="AS4" s="24"/>
      <c r="AT4" s="24"/>
      <c r="AV4" s="85">
        <f t="shared" si="2"/>
        <v>10</v>
      </c>
    </row>
    <row r="5" spans="1:74" s="11" customFormat="1" ht="15" x14ac:dyDescent="0.25">
      <c r="A5" s="9">
        <v>206</v>
      </c>
      <c r="B5" s="12" t="s">
        <v>61</v>
      </c>
      <c r="C5" s="11" t="s">
        <v>48</v>
      </c>
      <c r="D5" s="10" t="s">
        <v>77</v>
      </c>
      <c r="E5" s="9" t="s">
        <v>59</v>
      </c>
      <c r="G5" s="24"/>
      <c r="H5" s="24"/>
      <c r="J5" s="9" t="s">
        <v>3</v>
      </c>
      <c r="K5" s="42">
        <v>3</v>
      </c>
      <c r="M5" s="85">
        <v>2</v>
      </c>
      <c r="N5" s="85">
        <v>2</v>
      </c>
      <c r="O5" s="89">
        <f t="shared" ref="O5:O13" si="3">M5/N5</f>
        <v>1</v>
      </c>
      <c r="P5" s="42">
        <v>2</v>
      </c>
      <c r="R5" s="88">
        <v>1</v>
      </c>
      <c r="S5" s="88">
        <v>2</v>
      </c>
      <c r="T5" s="71">
        <f t="shared" ref="T5:T14" si="4">R5/S5</f>
        <v>0.5</v>
      </c>
      <c r="U5" s="42">
        <v>1</v>
      </c>
      <c r="W5" s="9" t="s">
        <v>3</v>
      </c>
      <c r="X5" s="42">
        <v>1</v>
      </c>
      <c r="Z5" s="54">
        <v>10238.752999999917</v>
      </c>
      <c r="AA5" s="93">
        <v>77</v>
      </c>
      <c r="AB5" s="51">
        <f t="shared" si="0"/>
        <v>132.97081818181709</v>
      </c>
      <c r="AC5" s="48">
        <v>3</v>
      </c>
      <c r="AE5" s="24"/>
      <c r="AF5" s="24"/>
      <c r="AH5" s="34">
        <v>67</v>
      </c>
      <c r="AI5" s="33">
        <v>-1</v>
      </c>
      <c r="AK5" s="35">
        <v>162</v>
      </c>
      <c r="AL5" s="35">
        <v>534</v>
      </c>
      <c r="AM5" s="43">
        <f t="shared" si="1"/>
        <v>0.30337078651685395</v>
      </c>
      <c r="AN5" s="48">
        <v>0</v>
      </c>
      <c r="AP5" s="79">
        <v>0.77239112571898105</v>
      </c>
      <c r="AQ5" s="48">
        <v>0</v>
      </c>
      <c r="AS5" s="24"/>
      <c r="AT5" s="24"/>
      <c r="AV5" s="95">
        <f t="shared" si="2"/>
        <v>9</v>
      </c>
    </row>
    <row r="6" spans="1:74" s="11" customFormat="1" ht="15" x14ac:dyDescent="0.25">
      <c r="A6" s="9">
        <v>206</v>
      </c>
      <c r="B6" s="65" t="s">
        <v>62</v>
      </c>
      <c r="C6" s="65" t="s">
        <v>63</v>
      </c>
      <c r="D6" s="10" t="s">
        <v>77</v>
      </c>
      <c r="E6" s="9" t="s">
        <v>59</v>
      </c>
      <c r="F6" s="1"/>
      <c r="G6" s="24"/>
      <c r="H6" s="24"/>
      <c r="I6" s="1"/>
      <c r="J6" s="9" t="s">
        <v>3</v>
      </c>
      <c r="K6" s="42">
        <v>3</v>
      </c>
      <c r="L6" s="1"/>
      <c r="M6" s="86">
        <v>4</v>
      </c>
      <c r="N6" s="86">
        <v>9</v>
      </c>
      <c r="O6" s="72">
        <f t="shared" si="3"/>
        <v>0.44444444444444442</v>
      </c>
      <c r="P6" s="47">
        <v>0</v>
      </c>
      <c r="Q6" s="1"/>
      <c r="R6" s="86">
        <v>1</v>
      </c>
      <c r="S6" s="86">
        <v>4</v>
      </c>
      <c r="T6" s="72">
        <f t="shared" si="4"/>
        <v>0.25</v>
      </c>
      <c r="U6" s="47">
        <v>1</v>
      </c>
      <c r="V6" s="1"/>
      <c r="W6" s="4" t="s">
        <v>4</v>
      </c>
      <c r="X6" s="47">
        <v>0</v>
      </c>
      <c r="Z6" s="54">
        <v>0</v>
      </c>
      <c r="AA6" s="54">
        <v>198640</v>
      </c>
      <c r="AB6" s="67">
        <f t="shared" si="0"/>
        <v>0</v>
      </c>
      <c r="AC6" s="48">
        <v>-1</v>
      </c>
      <c r="AE6" s="24"/>
      <c r="AF6" s="24"/>
      <c r="AH6" s="34">
        <v>207</v>
      </c>
      <c r="AI6" s="33">
        <v>3</v>
      </c>
      <c r="AK6" s="35">
        <v>2949</v>
      </c>
      <c r="AL6" s="35">
        <v>6340</v>
      </c>
      <c r="AM6" s="69">
        <f t="shared" si="1"/>
        <v>0.46514195583596213</v>
      </c>
      <c r="AN6" s="48">
        <v>0</v>
      </c>
      <c r="AP6" s="80">
        <v>-0.12977805178791613</v>
      </c>
      <c r="AQ6" s="48">
        <v>3</v>
      </c>
      <c r="AS6" s="24"/>
      <c r="AT6" s="24"/>
      <c r="AV6" s="85">
        <f t="shared" si="2"/>
        <v>9</v>
      </c>
    </row>
    <row r="7" spans="1:74" s="11" customFormat="1" ht="15" x14ac:dyDescent="0.25">
      <c r="A7" s="22">
        <v>206</v>
      </c>
      <c r="B7" s="65" t="s">
        <v>64</v>
      </c>
      <c r="C7" s="65" t="s">
        <v>65</v>
      </c>
      <c r="D7" s="10" t="s">
        <v>77</v>
      </c>
      <c r="E7" s="4" t="s">
        <v>59</v>
      </c>
      <c r="F7" s="1"/>
      <c r="G7" s="26"/>
      <c r="H7" s="26"/>
      <c r="I7" s="1"/>
      <c r="J7" s="9" t="s">
        <v>3</v>
      </c>
      <c r="K7" s="42">
        <v>3</v>
      </c>
      <c r="L7" s="2"/>
      <c r="M7" s="87">
        <v>17</v>
      </c>
      <c r="N7" s="87">
        <v>22</v>
      </c>
      <c r="O7" s="72">
        <f t="shared" si="3"/>
        <v>0.77272727272727271</v>
      </c>
      <c r="P7" s="66">
        <v>0</v>
      </c>
      <c r="Q7" s="2"/>
      <c r="R7" s="86">
        <v>13</v>
      </c>
      <c r="S7" s="86">
        <v>17</v>
      </c>
      <c r="T7" s="72">
        <f t="shared" si="4"/>
        <v>0.76470588235294112</v>
      </c>
      <c r="U7" s="66">
        <v>2</v>
      </c>
      <c r="V7" s="2"/>
      <c r="W7" s="90" t="s">
        <v>3</v>
      </c>
      <c r="X7" s="66">
        <v>1</v>
      </c>
      <c r="Y7" s="1"/>
      <c r="Z7" s="57">
        <v>0</v>
      </c>
      <c r="AA7" s="57">
        <v>938084</v>
      </c>
      <c r="AB7" s="72">
        <f t="shared" si="0"/>
        <v>0</v>
      </c>
      <c r="AC7" s="49">
        <v>-1</v>
      </c>
      <c r="AD7" s="1"/>
      <c r="AE7" s="26"/>
      <c r="AF7" s="26"/>
      <c r="AG7" s="1"/>
      <c r="AH7" s="34">
        <v>221</v>
      </c>
      <c r="AI7" s="33">
        <v>3</v>
      </c>
      <c r="AJ7" s="1"/>
      <c r="AK7" s="36">
        <v>29333</v>
      </c>
      <c r="AL7" s="36">
        <v>29391</v>
      </c>
      <c r="AM7" s="70">
        <f t="shared" si="1"/>
        <v>0.99802660678438981</v>
      </c>
      <c r="AN7" s="49">
        <v>0</v>
      </c>
      <c r="AO7" s="1"/>
      <c r="AP7" s="81">
        <v>3.4044145155256222E-2</v>
      </c>
      <c r="AQ7" s="49">
        <v>0</v>
      </c>
      <c r="AR7" s="1"/>
      <c r="AS7" s="26"/>
      <c r="AT7" s="26"/>
      <c r="AU7" s="1"/>
      <c r="AV7" s="86">
        <f t="shared" si="2"/>
        <v>8</v>
      </c>
    </row>
    <row r="8" spans="1:74" ht="15" x14ac:dyDescent="0.25">
      <c r="A8" s="22">
        <v>206</v>
      </c>
      <c r="B8" s="4">
        <v>150111</v>
      </c>
      <c r="C8" s="4" t="s">
        <v>70</v>
      </c>
      <c r="D8" s="10" t="s">
        <v>77</v>
      </c>
      <c r="E8" s="4" t="s">
        <v>59</v>
      </c>
      <c r="G8" s="26"/>
      <c r="H8" s="26"/>
      <c r="J8" s="4" t="s">
        <v>3</v>
      </c>
      <c r="K8" s="47">
        <v>3</v>
      </c>
      <c r="M8" s="86">
        <v>2</v>
      </c>
      <c r="N8" s="86">
        <v>5</v>
      </c>
      <c r="O8" s="89">
        <f t="shared" si="3"/>
        <v>0.4</v>
      </c>
      <c r="P8" s="47">
        <v>0</v>
      </c>
      <c r="R8" s="86">
        <v>2</v>
      </c>
      <c r="S8" s="86">
        <v>2</v>
      </c>
      <c r="T8" s="71">
        <f t="shared" si="4"/>
        <v>1</v>
      </c>
      <c r="U8" s="47">
        <v>2</v>
      </c>
      <c r="W8" s="4" t="s">
        <v>4</v>
      </c>
      <c r="X8" s="47">
        <v>0</v>
      </c>
      <c r="Z8" s="57">
        <v>0</v>
      </c>
      <c r="AA8" s="57">
        <v>121113</v>
      </c>
      <c r="AB8" s="52">
        <f t="shared" si="0"/>
        <v>0</v>
      </c>
      <c r="AC8" s="49">
        <v>-1</v>
      </c>
      <c r="AE8" s="26"/>
      <c r="AF8" s="26"/>
      <c r="AH8" s="34">
        <v>269</v>
      </c>
      <c r="AI8" s="33">
        <v>3</v>
      </c>
      <c r="AK8" s="36">
        <v>12851</v>
      </c>
      <c r="AL8" s="36">
        <v>12873</v>
      </c>
      <c r="AM8" s="46">
        <f t="shared" si="1"/>
        <v>0.99829099665967524</v>
      </c>
      <c r="AN8" s="49">
        <v>0</v>
      </c>
      <c r="AP8" s="81">
        <v>-4.8698572628043668E-2</v>
      </c>
      <c r="AQ8" s="49">
        <v>1</v>
      </c>
      <c r="AS8" s="26"/>
      <c r="AT8" s="26"/>
      <c r="AV8" s="86">
        <f t="shared" si="2"/>
        <v>8</v>
      </c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</row>
    <row r="9" spans="1:74" s="17" customFormat="1" ht="15" x14ac:dyDescent="0.25">
      <c r="A9" s="9">
        <v>206</v>
      </c>
      <c r="B9" s="65" t="s">
        <v>75</v>
      </c>
      <c r="C9" s="65" t="s">
        <v>76</v>
      </c>
      <c r="D9" s="10" t="s">
        <v>77</v>
      </c>
      <c r="E9" s="9" t="s">
        <v>59</v>
      </c>
      <c r="F9" s="11"/>
      <c r="G9" s="25"/>
      <c r="H9" s="24"/>
      <c r="I9" s="11"/>
      <c r="J9" s="9" t="s">
        <v>4</v>
      </c>
      <c r="K9" s="42">
        <v>-1</v>
      </c>
      <c r="L9" s="1"/>
      <c r="M9" s="91">
        <v>1</v>
      </c>
      <c r="N9" s="92">
        <v>3</v>
      </c>
      <c r="O9" s="77">
        <f t="shared" si="3"/>
        <v>0.33333333333333331</v>
      </c>
      <c r="P9" s="47">
        <v>0</v>
      </c>
      <c r="Q9" s="1"/>
      <c r="R9" s="91">
        <v>0</v>
      </c>
      <c r="S9" s="92">
        <v>1</v>
      </c>
      <c r="T9" s="77">
        <f t="shared" si="4"/>
        <v>0</v>
      </c>
      <c r="U9" s="47">
        <v>0</v>
      </c>
      <c r="V9" s="1"/>
      <c r="W9" s="4" t="s">
        <v>78</v>
      </c>
      <c r="X9" s="47">
        <v>0</v>
      </c>
      <c r="Y9" s="11"/>
      <c r="Z9" s="54">
        <v>0</v>
      </c>
      <c r="AA9" s="54">
        <v>112217</v>
      </c>
      <c r="AB9" s="71">
        <f t="shared" si="0"/>
        <v>0</v>
      </c>
      <c r="AC9" s="48">
        <v>-1</v>
      </c>
      <c r="AD9" s="11"/>
      <c r="AE9" s="94"/>
      <c r="AF9" s="24"/>
      <c r="AG9" s="11"/>
      <c r="AH9" s="34">
        <v>175</v>
      </c>
      <c r="AI9" s="33">
        <v>1</v>
      </c>
      <c r="AJ9" s="11"/>
      <c r="AK9" s="35">
        <v>98</v>
      </c>
      <c r="AL9" s="35">
        <v>5789</v>
      </c>
      <c r="AM9" s="43">
        <f t="shared" si="1"/>
        <v>1.6928657799274487E-2</v>
      </c>
      <c r="AN9" s="48">
        <v>3</v>
      </c>
      <c r="AO9" s="11"/>
      <c r="AP9" s="80">
        <v>-0.16680361544782252</v>
      </c>
      <c r="AQ9" s="48">
        <v>3</v>
      </c>
      <c r="AR9" s="11"/>
      <c r="AS9" s="24"/>
      <c r="AT9" s="24"/>
      <c r="AU9" s="11"/>
      <c r="AV9" s="85">
        <f t="shared" si="2"/>
        <v>5</v>
      </c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s="17" customFormat="1" ht="15" x14ac:dyDescent="0.25">
      <c r="A10" s="99">
        <v>206</v>
      </c>
      <c r="B10" s="9">
        <v>770100</v>
      </c>
      <c r="C10" s="13" t="s">
        <v>53</v>
      </c>
      <c r="D10" s="10" t="s">
        <v>54</v>
      </c>
      <c r="E10" s="9" t="s">
        <v>55</v>
      </c>
      <c r="F10" s="11"/>
      <c r="G10" s="25"/>
      <c r="H10" s="24"/>
      <c r="I10" s="11"/>
      <c r="J10" s="9" t="s">
        <v>4</v>
      </c>
      <c r="K10" s="42">
        <v>-1</v>
      </c>
      <c r="L10" s="11"/>
      <c r="M10" s="85">
        <v>9</v>
      </c>
      <c r="N10" s="85">
        <v>13</v>
      </c>
      <c r="O10" s="89">
        <f t="shared" si="3"/>
        <v>0.69230769230769229</v>
      </c>
      <c r="P10" s="42">
        <v>0</v>
      </c>
      <c r="Q10" s="11"/>
      <c r="R10" s="88">
        <v>6</v>
      </c>
      <c r="S10" s="88">
        <v>9</v>
      </c>
      <c r="T10" s="71">
        <f t="shared" si="4"/>
        <v>0.66666666666666663</v>
      </c>
      <c r="U10" s="42">
        <v>2</v>
      </c>
      <c r="V10" s="11"/>
      <c r="W10" s="9" t="s">
        <v>4</v>
      </c>
      <c r="X10" s="42">
        <v>0</v>
      </c>
      <c r="Y10" s="11"/>
      <c r="Z10" s="54">
        <v>0</v>
      </c>
      <c r="AA10" s="56">
        <v>113378</v>
      </c>
      <c r="AB10" s="51">
        <f t="shared" si="0"/>
        <v>0</v>
      </c>
      <c r="AC10" s="48">
        <v>-1</v>
      </c>
      <c r="AD10" s="11"/>
      <c r="AE10" s="24"/>
      <c r="AF10" s="24"/>
      <c r="AG10" s="11"/>
      <c r="AH10" s="34">
        <v>238</v>
      </c>
      <c r="AI10" s="33">
        <v>3</v>
      </c>
      <c r="AJ10" s="11"/>
      <c r="AK10" s="35">
        <v>4716</v>
      </c>
      <c r="AL10" s="35">
        <v>4718</v>
      </c>
      <c r="AM10" s="45">
        <f t="shared" si="1"/>
        <v>0.99957609156422211</v>
      </c>
      <c r="AN10" s="48">
        <v>0</v>
      </c>
      <c r="AO10" s="11"/>
      <c r="AP10" s="80" t="s">
        <v>77</v>
      </c>
      <c r="AQ10" s="48">
        <v>2</v>
      </c>
      <c r="AR10" s="11"/>
      <c r="AS10" s="24"/>
      <c r="AT10" s="24"/>
      <c r="AU10" s="11"/>
      <c r="AV10" s="85">
        <f t="shared" si="2"/>
        <v>5</v>
      </c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</row>
    <row r="11" spans="1:74" s="18" customFormat="1" ht="15" x14ac:dyDescent="0.25">
      <c r="A11" s="22">
        <v>206</v>
      </c>
      <c r="B11" s="65" t="s">
        <v>66</v>
      </c>
      <c r="C11" s="65" t="s">
        <v>67</v>
      </c>
      <c r="D11" s="10" t="s">
        <v>77</v>
      </c>
      <c r="E11" s="4" t="s">
        <v>59</v>
      </c>
      <c r="F11" s="1"/>
      <c r="G11" s="26"/>
      <c r="H11" s="26"/>
      <c r="I11" s="1"/>
      <c r="J11" s="9" t="s">
        <v>80</v>
      </c>
      <c r="K11" s="42">
        <v>0</v>
      </c>
      <c r="L11" s="1"/>
      <c r="M11" s="100">
        <v>7</v>
      </c>
      <c r="N11" s="100">
        <v>14</v>
      </c>
      <c r="O11" s="89">
        <f t="shared" si="3"/>
        <v>0.5</v>
      </c>
      <c r="P11" s="42">
        <v>0</v>
      </c>
      <c r="Q11" s="1"/>
      <c r="R11" s="100">
        <v>3</v>
      </c>
      <c r="S11" s="100">
        <v>7</v>
      </c>
      <c r="T11" s="71">
        <f t="shared" si="4"/>
        <v>0.42857142857142855</v>
      </c>
      <c r="U11" s="42">
        <v>1</v>
      </c>
      <c r="V11" s="1"/>
      <c r="W11" s="9" t="s">
        <v>4</v>
      </c>
      <c r="X11" s="42">
        <v>0</v>
      </c>
      <c r="Y11" s="1"/>
      <c r="Z11" s="57">
        <v>0</v>
      </c>
      <c r="AA11" s="57">
        <v>1046749</v>
      </c>
      <c r="AB11" s="72">
        <f t="shared" si="0"/>
        <v>0</v>
      </c>
      <c r="AC11" s="49">
        <v>-1</v>
      </c>
      <c r="AE11" s="26"/>
      <c r="AF11" s="26"/>
      <c r="AH11" s="34">
        <v>227</v>
      </c>
      <c r="AI11" s="33">
        <v>3</v>
      </c>
      <c r="AJ11" s="1"/>
      <c r="AK11" s="36">
        <v>10668</v>
      </c>
      <c r="AL11" s="36">
        <v>24217</v>
      </c>
      <c r="AM11" s="70">
        <f t="shared" si="1"/>
        <v>0.44051699219556512</v>
      </c>
      <c r="AN11" s="49">
        <v>0</v>
      </c>
      <c r="AO11" s="1"/>
      <c r="AP11" s="81">
        <v>5.117139334155385E-2</v>
      </c>
      <c r="AQ11" s="49">
        <v>0</v>
      </c>
      <c r="AR11" s="1"/>
      <c r="AS11" s="26"/>
      <c r="AT11" s="26"/>
      <c r="AU11" s="1"/>
      <c r="AV11" s="86">
        <f t="shared" si="2"/>
        <v>3</v>
      </c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</row>
    <row r="12" spans="1:74" s="18" customFormat="1" ht="15" x14ac:dyDescent="0.25">
      <c r="A12" s="9">
        <v>206</v>
      </c>
      <c r="B12" s="9">
        <v>770300</v>
      </c>
      <c r="C12" s="9" t="s">
        <v>56</v>
      </c>
      <c r="D12" s="10" t="s">
        <v>77</v>
      </c>
      <c r="E12" s="9" t="s">
        <v>59</v>
      </c>
      <c r="F12" s="11"/>
      <c r="G12" s="24"/>
      <c r="H12" s="24"/>
      <c r="I12" s="11"/>
      <c r="J12" s="9" t="s">
        <v>3</v>
      </c>
      <c r="K12" s="42">
        <v>3</v>
      </c>
      <c r="L12" s="11"/>
      <c r="M12" s="85">
        <v>1</v>
      </c>
      <c r="N12" s="85">
        <v>5</v>
      </c>
      <c r="O12" s="89">
        <f t="shared" si="3"/>
        <v>0.2</v>
      </c>
      <c r="P12" s="42">
        <v>0</v>
      </c>
      <c r="Q12" s="11"/>
      <c r="R12" s="88">
        <v>0</v>
      </c>
      <c r="S12" s="88">
        <v>1</v>
      </c>
      <c r="T12" s="71">
        <f t="shared" si="4"/>
        <v>0</v>
      </c>
      <c r="U12" s="42">
        <v>0</v>
      </c>
      <c r="V12" s="11"/>
      <c r="W12" s="9" t="s">
        <v>4</v>
      </c>
      <c r="X12" s="42">
        <v>0</v>
      </c>
      <c r="Y12" s="11"/>
      <c r="Z12" s="54">
        <v>0</v>
      </c>
      <c r="AA12" s="54">
        <v>59584</v>
      </c>
      <c r="AB12" s="53">
        <f t="shared" si="0"/>
        <v>0</v>
      </c>
      <c r="AC12" s="48">
        <v>-1</v>
      </c>
      <c r="AD12" s="11"/>
      <c r="AE12" s="24"/>
      <c r="AF12" s="24"/>
      <c r="AG12" s="11"/>
      <c r="AH12" s="34">
        <v>96</v>
      </c>
      <c r="AI12" s="33">
        <v>-1</v>
      </c>
      <c r="AJ12" s="11"/>
      <c r="AK12" s="35">
        <v>2356</v>
      </c>
      <c r="AL12" s="35">
        <v>2356</v>
      </c>
      <c r="AM12" s="44">
        <f t="shared" si="1"/>
        <v>1</v>
      </c>
      <c r="AN12" s="48">
        <v>0</v>
      </c>
      <c r="AO12" s="11"/>
      <c r="AP12" s="80">
        <v>-6.230529595015688E-3</v>
      </c>
      <c r="AQ12" s="48">
        <v>1</v>
      </c>
      <c r="AR12" s="11"/>
      <c r="AS12" s="24"/>
      <c r="AT12" s="24"/>
      <c r="AU12" s="11"/>
      <c r="AV12" s="85">
        <f t="shared" si="2"/>
        <v>2</v>
      </c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</row>
    <row r="13" spans="1:74" s="18" customFormat="1" ht="15" x14ac:dyDescent="0.25">
      <c r="A13" s="9">
        <v>206</v>
      </c>
      <c r="B13" s="10" t="s">
        <v>49</v>
      </c>
      <c r="C13" s="9" t="s">
        <v>50</v>
      </c>
      <c r="D13" s="10" t="s">
        <v>77</v>
      </c>
      <c r="E13" s="9" t="s">
        <v>59</v>
      </c>
      <c r="F13" s="11"/>
      <c r="G13" s="24"/>
      <c r="H13" s="24"/>
      <c r="I13" s="11"/>
      <c r="J13" s="9" t="s">
        <v>80</v>
      </c>
      <c r="K13" s="42">
        <v>0</v>
      </c>
      <c r="L13" s="11"/>
      <c r="M13" s="85">
        <v>3</v>
      </c>
      <c r="N13" s="85">
        <v>5</v>
      </c>
      <c r="O13" s="89">
        <f t="shared" si="3"/>
        <v>0.6</v>
      </c>
      <c r="P13" s="42">
        <v>0</v>
      </c>
      <c r="Q13" s="11"/>
      <c r="R13" s="88">
        <v>1</v>
      </c>
      <c r="S13" s="88">
        <v>3</v>
      </c>
      <c r="T13" s="71">
        <f t="shared" si="4"/>
        <v>0.33333333333333331</v>
      </c>
      <c r="U13" s="42">
        <v>1</v>
      </c>
      <c r="V13" s="11"/>
      <c r="W13" s="9" t="s">
        <v>4</v>
      </c>
      <c r="X13" s="42">
        <v>0</v>
      </c>
      <c r="Y13" s="11"/>
      <c r="Z13" s="54">
        <v>0</v>
      </c>
      <c r="AA13" s="54">
        <v>94851</v>
      </c>
      <c r="AB13" s="51">
        <f t="shared" si="0"/>
        <v>0</v>
      </c>
      <c r="AC13" s="48">
        <v>-1</v>
      </c>
      <c r="AD13" s="11"/>
      <c r="AE13" s="24"/>
      <c r="AF13" s="24"/>
      <c r="AG13" s="11"/>
      <c r="AH13" s="34">
        <v>132</v>
      </c>
      <c r="AI13" s="33">
        <v>0</v>
      </c>
      <c r="AJ13" s="11"/>
      <c r="AK13" s="35">
        <v>2732</v>
      </c>
      <c r="AL13" s="35">
        <v>3070</v>
      </c>
      <c r="AM13" s="44">
        <f t="shared" si="1"/>
        <v>0.88990228013029316</v>
      </c>
      <c r="AN13" s="48">
        <v>0</v>
      </c>
      <c r="AO13" s="11"/>
      <c r="AP13" s="80">
        <v>-5.4562268803945657E-2</v>
      </c>
      <c r="AQ13" s="48">
        <v>2</v>
      </c>
      <c r="AR13" s="11"/>
      <c r="AS13" s="24"/>
      <c r="AT13" s="24"/>
      <c r="AU13" s="11"/>
      <c r="AV13" s="85">
        <f t="shared" si="2"/>
        <v>2</v>
      </c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</row>
    <row r="14" spans="1:74" s="17" customFormat="1" ht="15" x14ac:dyDescent="0.25">
      <c r="A14" s="106">
        <v>206</v>
      </c>
      <c r="B14" s="9" t="s">
        <v>57</v>
      </c>
      <c r="C14" s="106" t="s">
        <v>58</v>
      </c>
      <c r="D14" s="10" t="s">
        <v>77</v>
      </c>
      <c r="E14" s="9" t="s">
        <v>59</v>
      </c>
      <c r="F14" s="11"/>
      <c r="G14" s="24"/>
      <c r="H14" s="24"/>
      <c r="I14" s="11"/>
      <c r="J14" s="9" t="s">
        <v>80</v>
      </c>
      <c r="K14" s="42">
        <v>0</v>
      </c>
      <c r="L14" s="11"/>
      <c r="M14" s="103">
        <v>4</v>
      </c>
      <c r="N14" s="103">
        <v>1</v>
      </c>
      <c r="O14" s="104"/>
      <c r="P14" s="105"/>
      <c r="Q14" s="11"/>
      <c r="R14" s="88">
        <v>1</v>
      </c>
      <c r="S14" s="88">
        <v>4</v>
      </c>
      <c r="T14" s="71">
        <f t="shared" si="4"/>
        <v>0.25</v>
      </c>
      <c r="U14" s="42">
        <v>1</v>
      </c>
      <c r="V14" s="11"/>
      <c r="W14" s="9" t="s">
        <v>60</v>
      </c>
      <c r="X14" s="42">
        <v>0</v>
      </c>
      <c r="Y14" s="11"/>
      <c r="Z14" s="54">
        <v>0</v>
      </c>
      <c r="AA14" s="55">
        <v>206500</v>
      </c>
      <c r="AB14" s="51">
        <f t="shared" si="0"/>
        <v>0</v>
      </c>
      <c r="AC14" s="48">
        <v>-1</v>
      </c>
      <c r="AD14" s="11"/>
      <c r="AE14" s="24"/>
      <c r="AF14" s="24"/>
      <c r="AG14" s="11"/>
      <c r="AH14" s="34">
        <v>71</v>
      </c>
      <c r="AI14" s="33">
        <v>-1</v>
      </c>
      <c r="AJ14" s="11"/>
      <c r="AK14" s="35">
        <v>2651</v>
      </c>
      <c r="AL14" s="35">
        <v>2717</v>
      </c>
      <c r="AM14" s="44">
        <f t="shared" si="1"/>
        <v>0.97570850202429149</v>
      </c>
      <c r="AN14" s="48">
        <v>0</v>
      </c>
      <c r="AO14" s="11"/>
      <c r="AP14" s="80">
        <v>-4.6239210850801404E-2</v>
      </c>
      <c r="AQ14" s="48">
        <v>1</v>
      </c>
      <c r="AR14" s="11"/>
      <c r="AS14" s="24"/>
      <c r="AT14" s="24"/>
      <c r="AU14" s="11"/>
      <c r="AV14" s="95">
        <f t="shared" si="2"/>
        <v>0</v>
      </c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</row>
    <row r="15" spans="1:74" s="17" customFormat="1" ht="15" x14ac:dyDescent="0.25">
      <c r="A15" s="23">
        <v>206</v>
      </c>
      <c r="B15" s="14" t="s">
        <v>68</v>
      </c>
      <c r="C15" s="14" t="s">
        <v>69</v>
      </c>
      <c r="D15" s="19" t="s">
        <v>77</v>
      </c>
      <c r="E15" s="16" t="s">
        <v>59</v>
      </c>
      <c r="F15" s="18"/>
      <c r="G15" s="24"/>
      <c r="H15" s="24"/>
      <c r="I15" s="18"/>
      <c r="J15" s="16"/>
      <c r="K15" s="16">
        <v>-1</v>
      </c>
      <c r="L15" s="18"/>
      <c r="M15" s="16"/>
      <c r="N15" s="16"/>
      <c r="O15" s="16"/>
      <c r="P15" s="16">
        <v>0</v>
      </c>
      <c r="Q15" s="18"/>
      <c r="R15" s="16"/>
      <c r="S15" s="16"/>
      <c r="T15" s="16"/>
      <c r="U15" s="16">
        <v>0</v>
      </c>
      <c r="V15" s="18"/>
      <c r="W15" s="16"/>
      <c r="X15" s="16">
        <v>0</v>
      </c>
      <c r="Y15" s="18"/>
      <c r="Z15" s="16"/>
      <c r="AA15" s="16"/>
      <c r="AB15" s="82"/>
      <c r="AC15" s="16">
        <v>-1</v>
      </c>
      <c r="AD15" s="18"/>
      <c r="AE15" s="26"/>
      <c r="AF15" s="26"/>
      <c r="AG15" s="18"/>
      <c r="AH15" s="16"/>
      <c r="AI15" s="16">
        <v>-1</v>
      </c>
      <c r="AJ15" s="18"/>
      <c r="AK15" s="16"/>
      <c r="AL15" s="16"/>
      <c r="AM15" s="83"/>
      <c r="AN15" s="16">
        <v>0</v>
      </c>
      <c r="AO15" s="18"/>
      <c r="AP15" s="84"/>
      <c r="AQ15" s="16">
        <v>0</v>
      </c>
      <c r="AR15" s="18"/>
      <c r="AS15" s="24"/>
      <c r="AT15" s="24"/>
      <c r="AU15" s="1"/>
      <c r="AV15" s="86">
        <f t="shared" si="2"/>
        <v>-3</v>
      </c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s="17" customFormat="1" ht="15" x14ac:dyDescent="0.25">
      <c r="A16" s="99">
        <v>206</v>
      </c>
      <c r="B16" s="14" t="s">
        <v>73</v>
      </c>
      <c r="C16" s="14" t="s">
        <v>74</v>
      </c>
      <c r="D16" s="19" t="s">
        <v>77</v>
      </c>
      <c r="E16" s="15" t="s">
        <v>59</v>
      </c>
      <c r="G16" s="24"/>
      <c r="H16" s="24"/>
      <c r="I16" s="18"/>
      <c r="J16" s="16"/>
      <c r="K16" s="16">
        <v>-1</v>
      </c>
      <c r="L16" s="18"/>
      <c r="M16" s="16"/>
      <c r="N16" s="16"/>
      <c r="O16" s="16"/>
      <c r="P16" s="16">
        <v>0</v>
      </c>
      <c r="Q16" s="18"/>
      <c r="R16" s="16"/>
      <c r="S16" s="16"/>
      <c r="T16" s="16"/>
      <c r="U16" s="16">
        <v>0</v>
      </c>
      <c r="V16" s="18"/>
      <c r="W16" s="16"/>
      <c r="X16" s="16">
        <v>0</v>
      </c>
      <c r="Y16" s="18"/>
      <c r="Z16" s="16"/>
      <c r="AA16" s="16"/>
      <c r="AB16" s="82"/>
      <c r="AC16" s="16">
        <v>-1</v>
      </c>
      <c r="AD16" s="18"/>
      <c r="AE16" s="26"/>
      <c r="AF16" s="26"/>
      <c r="AG16" s="18"/>
      <c r="AH16" s="16"/>
      <c r="AI16" s="16">
        <v>-1</v>
      </c>
      <c r="AJ16" s="18"/>
      <c r="AK16" s="16"/>
      <c r="AL16" s="16"/>
      <c r="AM16" s="83"/>
      <c r="AN16" s="16">
        <v>0</v>
      </c>
      <c r="AO16" s="18"/>
      <c r="AP16" s="84"/>
      <c r="AQ16" s="16">
        <v>0</v>
      </c>
      <c r="AR16" s="18"/>
      <c r="AS16" s="24"/>
      <c r="AT16" s="24"/>
      <c r="AU16" s="11"/>
      <c r="AV16" s="85">
        <f t="shared" si="2"/>
        <v>-3</v>
      </c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47" s="11" customFormat="1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9" spans="1:47" s="11" customFormat="1" ht="15" x14ac:dyDescent="0.25">
      <c r="A19" s="97"/>
      <c r="B19" s="98" t="s">
        <v>79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1" spans="1:47" s="11" customFormat="1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</sheetData>
  <sortState ref="A3:BV16">
    <sortCondition descending="1" ref="AV3:AV16"/>
  </sortState>
  <mergeCells count="12">
    <mergeCell ref="G1:H1"/>
    <mergeCell ref="A1:E1"/>
    <mergeCell ref="AS1:AT1"/>
    <mergeCell ref="J1:K1"/>
    <mergeCell ref="M1:P1"/>
    <mergeCell ref="R1:U1"/>
    <mergeCell ref="W1:X1"/>
    <mergeCell ref="Z1:AC1"/>
    <mergeCell ref="AE1:AF1"/>
    <mergeCell ref="AH1:AI1"/>
    <mergeCell ref="AK1:AN1"/>
    <mergeCell ref="AP1:AQ1"/>
  </mergeCells>
  <dataValidations count="8">
    <dataValidation type="list" allowBlank="1" showInputMessage="1" showErrorMessage="1" sqref="AC3 AN4 AN6:AN9 AN11:AN16 AQ4:AQ16">
      <formula1>"3,2,1,0"</formula1>
    </dataValidation>
    <dataValidation type="list" allowBlank="1" showInputMessage="1" showErrorMessage="1" sqref="H3:H16 K3:K11 K15:K16">
      <formula1>"3,-1"</formula1>
    </dataValidation>
    <dataValidation type="list" allowBlank="1" showInputMessage="1" showErrorMessage="1" sqref="AI4:AI16 AF4:AF16 AC4:AC16">
      <formula1>"3,2,1,0,-1"</formula1>
    </dataValidation>
    <dataValidation type="list" allowBlank="1" showInputMessage="1" showErrorMessage="1" sqref="P3:P16">
      <formula1>"2,0"</formula1>
    </dataValidation>
    <dataValidation type="list" allowBlank="1" showInputMessage="1" showErrorMessage="1" sqref="U3:U16">
      <formula1>"2,1,0"</formula1>
    </dataValidation>
    <dataValidation type="list" allowBlank="1" showInputMessage="1" showErrorMessage="1" sqref="X3:X16">
      <formula1>"1,0"</formula1>
    </dataValidation>
    <dataValidation type="list" allowBlank="1" showInputMessage="1" showErrorMessage="1" sqref="AT4:AT16">
      <formula1>"2,1,0,-1"</formula1>
    </dataValidation>
    <dataValidation type="list" allowBlank="1" showInputMessage="1" showErrorMessage="1" sqref="K12:K14">
      <formula1>"3,-1,0"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5" orientation="landscape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DR19"/>
  <sheetViews>
    <sheetView showGridLines="0" view="pageBreakPreview" zoomScale="60" zoomScaleNormal="90" workbookViewId="0">
      <pane xSplit="6" ySplit="2" topLeftCell="AJ3" activePane="bottomRight" state="frozen"/>
      <selection pane="topRight" activeCell="G1" sqref="G1"/>
      <selection pane="bottomLeft" activeCell="A3" sqref="A3"/>
      <selection pane="bottomRight" activeCell="AV3" sqref="AV3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21.28515625" style="1" customWidth="1"/>
    <col min="4" max="4" width="9.5703125" style="1" customWidth="1"/>
    <col min="5" max="5" width="35.42578125" style="1" bestFit="1" customWidth="1"/>
    <col min="6" max="6" width="1.140625" style="1" customWidth="1"/>
    <col min="7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6" width="10.7109375" style="1" customWidth="1"/>
    <col min="27" max="27" width="14.7109375" style="1" bestFit="1" customWidth="1"/>
    <col min="28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9.5703125" style="1" customWidth="1"/>
    <col min="49" max="16384" width="8.85546875" style="1"/>
  </cols>
  <sheetData>
    <row r="1" spans="1:122" s="3" customFormat="1" ht="118.9" customHeight="1" x14ac:dyDescent="0.25">
      <c r="A1" s="109" t="s">
        <v>82</v>
      </c>
      <c r="B1" s="110"/>
      <c r="C1" s="110"/>
      <c r="D1" s="110"/>
      <c r="E1" s="111"/>
      <c r="G1" s="108" t="s">
        <v>45</v>
      </c>
      <c r="H1" s="108"/>
      <c r="J1" s="113" t="s">
        <v>6</v>
      </c>
      <c r="K1" s="113"/>
      <c r="M1" s="108" t="s">
        <v>7</v>
      </c>
      <c r="N1" s="108"/>
      <c r="O1" s="108"/>
      <c r="P1" s="108"/>
      <c r="R1" s="108" t="s">
        <v>10</v>
      </c>
      <c r="S1" s="108"/>
      <c r="T1" s="108"/>
      <c r="U1" s="108"/>
      <c r="W1" s="113" t="s">
        <v>11</v>
      </c>
      <c r="X1" s="113"/>
      <c r="Z1" s="113" t="s">
        <v>13</v>
      </c>
      <c r="AA1" s="113"/>
      <c r="AB1" s="113"/>
      <c r="AC1" s="113"/>
      <c r="AE1" s="112" t="s">
        <v>47</v>
      </c>
      <c r="AF1" s="112"/>
      <c r="AH1" s="112" t="s">
        <v>16</v>
      </c>
      <c r="AI1" s="112"/>
      <c r="AK1" s="113" t="s">
        <v>18</v>
      </c>
      <c r="AL1" s="113"/>
      <c r="AM1" s="113"/>
      <c r="AN1" s="113"/>
      <c r="AP1" s="113" t="s">
        <v>20</v>
      </c>
      <c r="AQ1" s="113"/>
      <c r="AS1" s="112" t="s">
        <v>38</v>
      </c>
      <c r="AT1" s="112"/>
    </row>
    <row r="2" spans="1:122" s="2" customFormat="1" ht="120" x14ac:dyDescent="0.25">
      <c r="A2" s="8" t="s">
        <v>2</v>
      </c>
      <c r="B2" s="8" t="s">
        <v>1</v>
      </c>
      <c r="C2" s="8" t="s">
        <v>0</v>
      </c>
      <c r="D2" s="8" t="s">
        <v>40</v>
      </c>
      <c r="E2" s="8" t="s">
        <v>41</v>
      </c>
      <c r="G2" s="6" t="s">
        <v>43</v>
      </c>
      <c r="H2" s="5" t="s">
        <v>44</v>
      </c>
      <c r="J2" s="5" t="s">
        <v>46</v>
      </c>
      <c r="K2" s="5" t="s">
        <v>5</v>
      </c>
      <c r="M2" s="5" t="s">
        <v>23</v>
      </c>
      <c r="N2" s="5" t="s">
        <v>24</v>
      </c>
      <c r="O2" s="5" t="s">
        <v>25</v>
      </c>
      <c r="P2" s="5" t="s">
        <v>8</v>
      </c>
      <c r="R2" s="5" t="s">
        <v>26</v>
      </c>
      <c r="S2" s="5" t="s">
        <v>27</v>
      </c>
      <c r="T2" s="5" t="s">
        <v>28</v>
      </c>
      <c r="U2" s="5" t="s">
        <v>9</v>
      </c>
      <c r="W2" s="5" t="s">
        <v>29</v>
      </c>
      <c r="X2" s="5" t="s">
        <v>12</v>
      </c>
      <c r="Z2" s="5" t="s">
        <v>30</v>
      </c>
      <c r="AA2" s="7" t="s">
        <v>31</v>
      </c>
      <c r="AB2" s="5" t="s">
        <v>32</v>
      </c>
      <c r="AC2" s="5" t="s">
        <v>14</v>
      </c>
      <c r="AE2" s="5" t="s">
        <v>33</v>
      </c>
      <c r="AF2" s="5" t="s">
        <v>15</v>
      </c>
      <c r="AH2" s="5" t="s">
        <v>34</v>
      </c>
      <c r="AI2" s="5" t="s">
        <v>17</v>
      </c>
      <c r="AK2" s="7" t="s">
        <v>36</v>
      </c>
      <c r="AL2" s="5" t="s">
        <v>42</v>
      </c>
      <c r="AM2" s="5" t="s">
        <v>35</v>
      </c>
      <c r="AN2" s="5" t="s">
        <v>19</v>
      </c>
      <c r="AP2" s="5" t="s">
        <v>37</v>
      </c>
      <c r="AQ2" s="5" t="s">
        <v>21</v>
      </c>
      <c r="AS2" s="5" t="s">
        <v>39</v>
      </c>
      <c r="AT2" s="5" t="s">
        <v>22</v>
      </c>
      <c r="AV2" s="2" t="s">
        <v>83</v>
      </c>
    </row>
    <row r="3" spans="1:122" s="27" customFormat="1" ht="15" x14ac:dyDescent="0.25">
      <c r="A3" s="20">
        <v>206</v>
      </c>
      <c r="B3" s="65" t="s">
        <v>62</v>
      </c>
      <c r="C3" s="65" t="s">
        <v>63</v>
      </c>
      <c r="D3" s="31" t="s">
        <v>77</v>
      </c>
      <c r="E3" s="20" t="s">
        <v>59</v>
      </c>
      <c r="G3" s="28"/>
      <c r="H3" s="28"/>
      <c r="J3" s="20" t="s">
        <v>3</v>
      </c>
      <c r="K3" s="33">
        <v>3</v>
      </c>
      <c r="L3" s="1"/>
      <c r="M3" s="4">
        <v>4</v>
      </c>
      <c r="N3" s="4">
        <v>11</v>
      </c>
      <c r="O3" s="74">
        <f t="shared" ref="O3:O8" si="0">M3/N3</f>
        <v>0.36363636363636365</v>
      </c>
      <c r="P3" s="47">
        <v>0</v>
      </c>
      <c r="Q3" s="1"/>
      <c r="R3" s="4">
        <v>1</v>
      </c>
      <c r="S3" s="4">
        <v>4</v>
      </c>
      <c r="T3" s="72">
        <f>R3/S3</f>
        <v>0.25</v>
      </c>
      <c r="U3" s="47">
        <v>1</v>
      </c>
      <c r="V3" s="1"/>
      <c r="W3" s="4" t="s">
        <v>4</v>
      </c>
      <c r="X3" s="47">
        <v>0</v>
      </c>
      <c r="Z3" s="60">
        <v>19471.553999995405</v>
      </c>
      <c r="AA3" s="60">
        <v>198640</v>
      </c>
      <c r="AB3" s="67">
        <f t="shared" ref="AB3:AB14" si="1">Z3/AA3</f>
        <v>9.8024335481249517E-2</v>
      </c>
      <c r="AC3" s="33">
        <v>2</v>
      </c>
      <c r="AE3" s="28"/>
      <c r="AF3" s="28"/>
      <c r="AH3" s="34">
        <v>230</v>
      </c>
      <c r="AI3" s="33">
        <v>3</v>
      </c>
      <c r="AK3" s="37">
        <v>4640</v>
      </c>
      <c r="AL3" s="37">
        <v>8054</v>
      </c>
      <c r="AM3" s="38">
        <f t="shared" ref="AM3:AM14" si="2">AK3/AL3</f>
        <v>0.57611124906878575</v>
      </c>
      <c r="AN3" s="50">
        <v>0</v>
      </c>
      <c r="AP3" s="64">
        <v>-0.12406353011687132</v>
      </c>
      <c r="AQ3" s="50">
        <v>3</v>
      </c>
      <c r="AS3" s="28"/>
      <c r="AT3" s="28"/>
      <c r="AU3" s="1"/>
      <c r="AV3" s="20">
        <f t="shared" ref="AV3:AV16" si="3">H3+K3+P3+U3+X3+AC3+AI3+AN3+AQ3+AT3</f>
        <v>12</v>
      </c>
    </row>
    <row r="4" spans="1:122" s="27" customFormat="1" ht="15" x14ac:dyDescent="0.25">
      <c r="A4" s="20">
        <v>206</v>
      </c>
      <c r="B4" s="20">
        <v>150111</v>
      </c>
      <c r="C4" s="20" t="s">
        <v>70</v>
      </c>
      <c r="D4" s="20" t="s">
        <v>77</v>
      </c>
      <c r="E4" s="20" t="s">
        <v>59</v>
      </c>
      <c r="G4" s="28"/>
      <c r="H4" s="28"/>
      <c r="J4" s="20" t="s">
        <v>3</v>
      </c>
      <c r="K4" s="33">
        <v>3</v>
      </c>
      <c r="M4" s="20">
        <v>2</v>
      </c>
      <c r="N4" s="20">
        <v>5</v>
      </c>
      <c r="O4" s="75">
        <f t="shared" si="0"/>
        <v>0.4</v>
      </c>
      <c r="P4" s="33">
        <v>0</v>
      </c>
      <c r="R4" s="20">
        <v>2</v>
      </c>
      <c r="S4" s="20">
        <v>2</v>
      </c>
      <c r="T4" s="67">
        <f>S4/R4</f>
        <v>1</v>
      </c>
      <c r="U4" s="33">
        <v>2</v>
      </c>
      <c r="W4" s="20" t="s">
        <v>4</v>
      </c>
      <c r="X4" s="33">
        <v>0</v>
      </c>
      <c r="Z4" s="60">
        <v>13626.960999994597</v>
      </c>
      <c r="AA4" s="60">
        <v>121113</v>
      </c>
      <c r="AB4" s="67">
        <f t="shared" si="1"/>
        <v>0.11251443693075555</v>
      </c>
      <c r="AC4" s="33">
        <v>3</v>
      </c>
      <c r="AE4" s="28"/>
      <c r="AF4" s="28"/>
      <c r="AH4" s="34">
        <v>282</v>
      </c>
      <c r="AI4" s="33">
        <v>3</v>
      </c>
      <c r="AK4" s="37">
        <v>13354</v>
      </c>
      <c r="AL4" s="37">
        <v>15860</v>
      </c>
      <c r="AM4" s="38">
        <f t="shared" si="2"/>
        <v>0.84199243379571254</v>
      </c>
      <c r="AN4" s="50">
        <v>0</v>
      </c>
      <c r="AP4" s="64">
        <v>-3.5056967572305586E-3</v>
      </c>
      <c r="AQ4" s="50">
        <v>1</v>
      </c>
      <c r="AS4" s="28"/>
      <c r="AT4" s="28"/>
      <c r="AU4" s="1"/>
      <c r="AV4" s="20">
        <f t="shared" si="3"/>
        <v>12</v>
      </c>
    </row>
    <row r="5" spans="1:122" s="27" customFormat="1" ht="15" x14ac:dyDescent="0.25">
      <c r="A5" s="20">
        <v>206</v>
      </c>
      <c r="B5" s="65" t="s">
        <v>64</v>
      </c>
      <c r="C5" s="65" t="s">
        <v>65</v>
      </c>
      <c r="D5" s="31" t="s">
        <v>77</v>
      </c>
      <c r="E5" s="20" t="s">
        <v>59</v>
      </c>
      <c r="G5" s="28"/>
      <c r="H5" s="28"/>
      <c r="J5" s="20" t="s">
        <v>3</v>
      </c>
      <c r="K5" s="33">
        <v>3</v>
      </c>
      <c r="L5" s="1"/>
      <c r="M5" s="4">
        <v>19</v>
      </c>
      <c r="N5" s="4">
        <v>22</v>
      </c>
      <c r="O5" s="74">
        <f t="shared" si="0"/>
        <v>0.86363636363636365</v>
      </c>
      <c r="P5" s="47">
        <v>2</v>
      </c>
      <c r="Q5" s="1"/>
      <c r="R5" s="4">
        <v>15</v>
      </c>
      <c r="S5" s="4">
        <v>19</v>
      </c>
      <c r="T5" s="72">
        <f>R5/S5</f>
        <v>0.78947368421052633</v>
      </c>
      <c r="U5" s="47">
        <v>2</v>
      </c>
      <c r="V5" s="1"/>
      <c r="W5" s="4" t="s">
        <v>3</v>
      </c>
      <c r="X5" s="47">
        <v>1</v>
      </c>
      <c r="Z5" s="60">
        <v>0</v>
      </c>
      <c r="AA5" s="60">
        <v>938084</v>
      </c>
      <c r="AB5" s="62">
        <f t="shared" si="1"/>
        <v>0</v>
      </c>
      <c r="AC5" s="33">
        <v>-1</v>
      </c>
      <c r="AE5" s="28"/>
      <c r="AF5" s="28"/>
      <c r="AH5" s="34">
        <v>223</v>
      </c>
      <c r="AI5" s="33">
        <v>3</v>
      </c>
      <c r="AK5" s="37">
        <v>30831</v>
      </c>
      <c r="AL5" s="37">
        <v>34650</v>
      </c>
      <c r="AM5" s="38">
        <f t="shared" si="2"/>
        <v>0.88978354978354979</v>
      </c>
      <c r="AN5" s="50">
        <v>0</v>
      </c>
      <c r="AP5" s="64">
        <v>2.3713973002553734E-2</v>
      </c>
      <c r="AQ5" s="50">
        <v>0</v>
      </c>
      <c r="AS5" s="28"/>
      <c r="AT5" s="28"/>
      <c r="AU5" s="1"/>
      <c r="AV5" s="20">
        <f t="shared" si="3"/>
        <v>10</v>
      </c>
    </row>
    <row r="6" spans="1:122" s="27" customFormat="1" ht="15" x14ac:dyDescent="0.25">
      <c r="A6" s="96">
        <v>206</v>
      </c>
      <c r="B6" s="20">
        <v>770100</v>
      </c>
      <c r="C6" s="76" t="s">
        <v>53</v>
      </c>
      <c r="D6" s="20" t="s">
        <v>54</v>
      </c>
      <c r="E6" s="20" t="s">
        <v>55</v>
      </c>
      <c r="G6" s="28"/>
      <c r="H6" s="28"/>
      <c r="J6" s="20" t="s">
        <v>3</v>
      </c>
      <c r="K6" s="33">
        <v>3</v>
      </c>
      <c r="M6" s="20">
        <v>9</v>
      </c>
      <c r="N6" s="20">
        <v>13</v>
      </c>
      <c r="O6" s="73">
        <f t="shared" si="0"/>
        <v>0.69230769230769229</v>
      </c>
      <c r="P6" s="33">
        <v>0</v>
      </c>
      <c r="R6" s="20">
        <v>6</v>
      </c>
      <c r="S6" s="20">
        <v>9</v>
      </c>
      <c r="T6" s="71">
        <f>R6/S6</f>
        <v>0.66666666666666663</v>
      </c>
      <c r="U6" s="33">
        <v>2</v>
      </c>
      <c r="W6" s="20" t="s">
        <v>3</v>
      </c>
      <c r="X6" s="33">
        <v>1</v>
      </c>
      <c r="Z6" s="60">
        <v>0</v>
      </c>
      <c r="AA6" s="60">
        <v>113378</v>
      </c>
      <c r="AB6" s="62">
        <f t="shared" si="1"/>
        <v>0</v>
      </c>
      <c r="AC6" s="33">
        <v>-1</v>
      </c>
      <c r="AE6" s="28"/>
      <c r="AF6" s="28"/>
      <c r="AH6" s="34">
        <v>239</v>
      </c>
      <c r="AI6" s="33">
        <v>3</v>
      </c>
      <c r="AK6" s="37">
        <v>4737</v>
      </c>
      <c r="AL6" s="37">
        <v>4862</v>
      </c>
      <c r="AM6" s="38">
        <f t="shared" si="2"/>
        <v>0.97429041546688611</v>
      </c>
      <c r="AN6" s="50">
        <v>0</v>
      </c>
      <c r="AP6" s="64" t="s">
        <v>77</v>
      </c>
      <c r="AQ6" s="50">
        <v>2</v>
      </c>
      <c r="AS6" s="28"/>
      <c r="AT6" s="28"/>
      <c r="AU6" s="1"/>
      <c r="AV6" s="20">
        <f t="shared" si="3"/>
        <v>10</v>
      </c>
    </row>
    <row r="7" spans="1:122" s="27" customFormat="1" ht="15" x14ac:dyDescent="0.25">
      <c r="A7" s="20">
        <v>206</v>
      </c>
      <c r="B7" s="65" t="s">
        <v>71</v>
      </c>
      <c r="C7" s="65" t="s">
        <v>72</v>
      </c>
      <c r="D7" s="31" t="s">
        <v>77</v>
      </c>
      <c r="E7" s="20" t="s">
        <v>59</v>
      </c>
      <c r="G7" s="40"/>
      <c r="H7" s="28"/>
      <c r="J7" s="4" t="s">
        <v>3</v>
      </c>
      <c r="K7" s="33">
        <v>3</v>
      </c>
      <c r="L7" s="1"/>
      <c r="M7" s="20">
        <v>2</v>
      </c>
      <c r="N7" s="20">
        <v>2</v>
      </c>
      <c r="O7" s="75">
        <f t="shared" si="0"/>
        <v>1</v>
      </c>
      <c r="P7" s="33">
        <v>2</v>
      </c>
      <c r="Q7" s="1"/>
      <c r="R7" s="20">
        <v>2</v>
      </c>
      <c r="S7" s="20">
        <v>2</v>
      </c>
      <c r="T7" s="67">
        <v>1</v>
      </c>
      <c r="U7" s="33">
        <v>2</v>
      </c>
      <c r="V7" s="1"/>
      <c r="W7" s="4" t="s">
        <v>4</v>
      </c>
      <c r="X7" s="33">
        <v>0</v>
      </c>
      <c r="Z7" s="60">
        <v>0</v>
      </c>
      <c r="AA7" s="60">
        <v>10394</v>
      </c>
      <c r="AB7" s="62">
        <f t="shared" si="1"/>
        <v>0</v>
      </c>
      <c r="AC7" s="33">
        <v>-1</v>
      </c>
      <c r="AE7" s="28"/>
      <c r="AF7" s="28"/>
      <c r="AH7" s="34">
        <v>126</v>
      </c>
      <c r="AI7" s="33">
        <v>0</v>
      </c>
      <c r="AK7" s="37">
        <v>39</v>
      </c>
      <c r="AL7" s="37">
        <v>418</v>
      </c>
      <c r="AM7" s="38">
        <f t="shared" si="2"/>
        <v>9.3301435406698566E-2</v>
      </c>
      <c r="AN7" s="50">
        <v>3</v>
      </c>
      <c r="AP7" s="64">
        <v>0.72304995617879042</v>
      </c>
      <c r="AQ7" s="50">
        <v>0</v>
      </c>
      <c r="AS7" s="28"/>
      <c r="AT7" s="28"/>
      <c r="AU7" s="1"/>
      <c r="AV7" s="20">
        <f t="shared" si="3"/>
        <v>9</v>
      </c>
    </row>
    <row r="8" spans="1:122" s="27" customFormat="1" ht="15" x14ac:dyDescent="0.25">
      <c r="A8" s="20">
        <v>206</v>
      </c>
      <c r="B8" s="30" t="s">
        <v>61</v>
      </c>
      <c r="C8" s="20" t="s">
        <v>48</v>
      </c>
      <c r="D8" s="31" t="s">
        <v>77</v>
      </c>
      <c r="E8" s="20" t="s">
        <v>59</v>
      </c>
      <c r="G8" s="28"/>
      <c r="H8" s="28"/>
      <c r="J8" s="20" t="s">
        <v>3</v>
      </c>
      <c r="K8" s="33">
        <v>3</v>
      </c>
      <c r="M8" s="20">
        <v>4</v>
      </c>
      <c r="N8" s="20">
        <v>4</v>
      </c>
      <c r="O8" s="73">
        <f t="shared" si="0"/>
        <v>1</v>
      </c>
      <c r="P8" s="33">
        <v>2</v>
      </c>
      <c r="R8" s="20">
        <v>2</v>
      </c>
      <c r="S8" s="20">
        <v>4</v>
      </c>
      <c r="T8" s="71">
        <f>R8/S8</f>
        <v>0.5</v>
      </c>
      <c r="U8" s="33">
        <v>1</v>
      </c>
      <c r="W8" s="20" t="s">
        <v>3</v>
      </c>
      <c r="X8" s="33">
        <v>1</v>
      </c>
      <c r="Z8" s="58">
        <v>0</v>
      </c>
      <c r="AA8" s="59">
        <v>6000</v>
      </c>
      <c r="AB8" s="89">
        <f t="shared" si="1"/>
        <v>0</v>
      </c>
      <c r="AC8" s="33">
        <v>-1</v>
      </c>
      <c r="AE8" s="28"/>
      <c r="AF8" s="28"/>
      <c r="AH8" s="34">
        <v>48</v>
      </c>
      <c r="AI8" s="33">
        <v>-1</v>
      </c>
      <c r="AK8" s="37">
        <v>45</v>
      </c>
      <c r="AL8" s="37">
        <v>317</v>
      </c>
      <c r="AM8" s="38">
        <f t="shared" si="2"/>
        <v>0.14195583596214512</v>
      </c>
      <c r="AN8" s="50">
        <v>2</v>
      </c>
      <c r="AP8" s="63">
        <v>0.70363951473136921</v>
      </c>
      <c r="AQ8" s="50">
        <v>0</v>
      </c>
      <c r="AS8" s="28"/>
      <c r="AT8" s="28"/>
      <c r="AU8" s="1"/>
      <c r="AV8" s="20">
        <f t="shared" si="3"/>
        <v>7</v>
      </c>
    </row>
    <row r="9" spans="1:122" s="27" customFormat="1" ht="18" customHeight="1" x14ac:dyDescent="0.25">
      <c r="A9" s="96">
        <v>206</v>
      </c>
      <c r="B9" s="30" t="s">
        <v>51</v>
      </c>
      <c r="C9" s="20" t="s">
        <v>52</v>
      </c>
      <c r="D9" s="20" t="s">
        <v>77</v>
      </c>
      <c r="E9" s="20" t="s">
        <v>59</v>
      </c>
      <c r="G9" s="28"/>
      <c r="H9" s="28"/>
      <c r="J9" s="20" t="s">
        <v>3</v>
      </c>
      <c r="K9" s="33">
        <v>3</v>
      </c>
      <c r="M9" s="20" t="s">
        <v>77</v>
      </c>
      <c r="N9" s="20"/>
      <c r="O9" s="20"/>
      <c r="P9" s="33">
        <v>0</v>
      </c>
      <c r="R9" s="20" t="s">
        <v>77</v>
      </c>
      <c r="S9" s="20"/>
      <c r="T9" s="20"/>
      <c r="U9" s="33">
        <v>1</v>
      </c>
      <c r="W9" s="20" t="s">
        <v>4</v>
      </c>
      <c r="X9" s="33">
        <v>0</v>
      </c>
      <c r="Z9" s="60">
        <v>0</v>
      </c>
      <c r="AA9" s="60">
        <v>225574.8</v>
      </c>
      <c r="AB9" s="62">
        <f t="shared" si="1"/>
        <v>0</v>
      </c>
      <c r="AC9" s="33">
        <v>-1</v>
      </c>
      <c r="AE9" s="28"/>
      <c r="AF9" s="28"/>
      <c r="AH9" s="34">
        <v>292</v>
      </c>
      <c r="AI9" s="33">
        <v>3</v>
      </c>
      <c r="AK9" s="37">
        <v>1916</v>
      </c>
      <c r="AL9" s="37">
        <v>5397</v>
      </c>
      <c r="AM9" s="38">
        <f t="shared" si="2"/>
        <v>0.35501204372799705</v>
      </c>
      <c r="AN9" s="50">
        <v>0</v>
      </c>
      <c r="AP9" s="64" t="s">
        <v>77</v>
      </c>
      <c r="AQ9" s="50">
        <v>0</v>
      </c>
      <c r="AS9" s="28"/>
      <c r="AT9" s="28"/>
      <c r="AU9" s="1"/>
      <c r="AV9" s="20">
        <f t="shared" si="3"/>
        <v>6</v>
      </c>
    </row>
    <row r="10" spans="1:122" s="29" customFormat="1" ht="15" x14ac:dyDescent="0.25">
      <c r="A10" s="20">
        <v>206</v>
      </c>
      <c r="B10" s="65" t="s">
        <v>75</v>
      </c>
      <c r="C10" s="65" t="s">
        <v>76</v>
      </c>
      <c r="D10" s="31" t="s">
        <v>77</v>
      </c>
      <c r="E10" s="20" t="s">
        <v>59</v>
      </c>
      <c r="F10" s="27"/>
      <c r="G10" s="40"/>
      <c r="H10" s="28"/>
      <c r="I10" s="27"/>
      <c r="J10" s="20" t="s">
        <v>60</v>
      </c>
      <c r="K10" s="33">
        <v>-1</v>
      </c>
      <c r="L10" s="1"/>
      <c r="M10" s="4">
        <v>1</v>
      </c>
      <c r="N10" s="4">
        <v>3</v>
      </c>
      <c r="O10" s="74">
        <f>M10/N10</f>
        <v>0.33333333333333331</v>
      </c>
      <c r="P10" s="47">
        <v>0</v>
      </c>
      <c r="Q10" s="1"/>
      <c r="R10" s="4">
        <v>0</v>
      </c>
      <c r="S10" s="4">
        <v>1</v>
      </c>
      <c r="T10" s="72">
        <f>R10/S10</f>
        <v>0</v>
      </c>
      <c r="U10" s="47">
        <v>0</v>
      </c>
      <c r="V10" s="1"/>
      <c r="W10" s="20" t="s">
        <v>4</v>
      </c>
      <c r="X10" s="47">
        <v>0</v>
      </c>
      <c r="Y10" s="27"/>
      <c r="Z10" s="60">
        <v>0</v>
      </c>
      <c r="AA10" s="60">
        <v>112217</v>
      </c>
      <c r="AB10" s="62">
        <f t="shared" si="1"/>
        <v>0</v>
      </c>
      <c r="AC10" s="33">
        <v>-1</v>
      </c>
      <c r="AD10" s="27"/>
      <c r="AE10" s="78"/>
      <c r="AF10" s="28"/>
      <c r="AG10" s="27"/>
      <c r="AH10" s="34">
        <v>200</v>
      </c>
      <c r="AI10" s="33">
        <v>2</v>
      </c>
      <c r="AJ10" s="27"/>
      <c r="AK10" s="37">
        <v>121</v>
      </c>
      <c r="AL10" s="37">
        <v>9065</v>
      </c>
      <c r="AM10" s="38">
        <f t="shared" si="2"/>
        <v>1.3348041919470491E-2</v>
      </c>
      <c r="AN10" s="50">
        <v>3</v>
      </c>
      <c r="AO10" s="27"/>
      <c r="AP10" s="64">
        <v>-0.13258232235701906</v>
      </c>
      <c r="AQ10" s="50">
        <v>3</v>
      </c>
      <c r="AR10" s="27"/>
      <c r="AS10" s="28"/>
      <c r="AT10" s="28"/>
      <c r="AU10" s="1"/>
      <c r="AV10" s="20">
        <f t="shared" si="3"/>
        <v>6</v>
      </c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</row>
    <row r="11" spans="1:122" s="29" customFormat="1" ht="15" x14ac:dyDescent="0.25">
      <c r="A11" s="20">
        <v>206</v>
      </c>
      <c r="B11" s="20">
        <v>770300</v>
      </c>
      <c r="C11" s="20" t="s">
        <v>56</v>
      </c>
      <c r="D11" s="20" t="s">
        <v>77</v>
      </c>
      <c r="E11" s="20" t="s">
        <v>59</v>
      </c>
      <c r="F11" s="27"/>
      <c r="G11" s="28"/>
      <c r="H11" s="28"/>
      <c r="I11" s="27"/>
      <c r="J11" s="20" t="s">
        <v>3</v>
      </c>
      <c r="K11" s="33">
        <v>3</v>
      </c>
      <c r="L11" s="27"/>
      <c r="M11" s="20">
        <v>1</v>
      </c>
      <c r="N11" s="20">
        <v>5</v>
      </c>
      <c r="O11" s="75">
        <f>M11/N11</f>
        <v>0.2</v>
      </c>
      <c r="P11" s="33">
        <v>0</v>
      </c>
      <c r="Q11" s="27"/>
      <c r="R11" s="20">
        <v>0</v>
      </c>
      <c r="S11" s="20">
        <v>1</v>
      </c>
      <c r="T11" s="71">
        <v>0</v>
      </c>
      <c r="U11" s="33">
        <v>0</v>
      </c>
      <c r="V11" s="27"/>
      <c r="W11" s="20" t="s">
        <v>4</v>
      </c>
      <c r="X11" s="33">
        <v>0</v>
      </c>
      <c r="Y11" s="27"/>
      <c r="Z11" s="60">
        <v>2151.4710000029809</v>
      </c>
      <c r="AA11" s="61">
        <v>59584</v>
      </c>
      <c r="AB11" s="67">
        <f t="shared" si="1"/>
        <v>3.6108200188019954E-2</v>
      </c>
      <c r="AC11" s="33">
        <v>1</v>
      </c>
      <c r="AD11" s="27"/>
      <c r="AE11" s="28"/>
      <c r="AF11" s="28"/>
      <c r="AG11" s="27"/>
      <c r="AH11" s="34">
        <v>129</v>
      </c>
      <c r="AI11" s="33">
        <v>0</v>
      </c>
      <c r="AJ11" s="27"/>
      <c r="AK11" s="37">
        <v>4190</v>
      </c>
      <c r="AL11" s="37">
        <v>4190</v>
      </c>
      <c r="AM11" s="38">
        <f t="shared" si="2"/>
        <v>1</v>
      </c>
      <c r="AN11" s="50">
        <v>0</v>
      </c>
      <c r="AO11" s="27"/>
      <c r="AP11" s="64">
        <v>1.1083743842364768E-2</v>
      </c>
      <c r="AQ11" s="50">
        <v>0</v>
      </c>
      <c r="AR11" s="27"/>
      <c r="AS11" s="28"/>
      <c r="AT11" s="28"/>
      <c r="AU11" s="1"/>
      <c r="AV11" s="20">
        <f t="shared" si="3"/>
        <v>4</v>
      </c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</row>
    <row r="12" spans="1:122" s="29" customFormat="1" ht="15" x14ac:dyDescent="0.25">
      <c r="A12" s="20">
        <v>206</v>
      </c>
      <c r="B12" s="31" t="s">
        <v>49</v>
      </c>
      <c r="C12" s="20" t="s">
        <v>50</v>
      </c>
      <c r="D12" s="20" t="s">
        <v>77</v>
      </c>
      <c r="E12" s="20" t="s">
        <v>59</v>
      </c>
      <c r="F12" s="27"/>
      <c r="G12" s="28"/>
      <c r="H12" s="28"/>
      <c r="I12" s="27"/>
      <c r="J12" s="20" t="s">
        <v>80</v>
      </c>
      <c r="K12" s="33">
        <v>0</v>
      </c>
      <c r="L12" s="27"/>
      <c r="M12" s="20">
        <v>3</v>
      </c>
      <c r="N12" s="20">
        <v>5</v>
      </c>
      <c r="O12" s="73">
        <f>M12/N12</f>
        <v>0.6</v>
      </c>
      <c r="P12" s="33">
        <v>0</v>
      </c>
      <c r="Q12" s="27"/>
      <c r="R12" s="20">
        <v>1</v>
      </c>
      <c r="S12" s="20">
        <v>3</v>
      </c>
      <c r="T12" s="71">
        <f>R12/S12</f>
        <v>0.33333333333333331</v>
      </c>
      <c r="U12" s="33">
        <v>1</v>
      </c>
      <c r="V12" s="27"/>
      <c r="W12" s="20" t="s">
        <v>4</v>
      </c>
      <c r="X12" s="33">
        <v>0</v>
      </c>
      <c r="Y12" s="27"/>
      <c r="Z12" s="60">
        <v>0</v>
      </c>
      <c r="AA12" s="60">
        <v>94851</v>
      </c>
      <c r="AB12" s="62">
        <f t="shared" si="1"/>
        <v>0</v>
      </c>
      <c r="AC12" s="33">
        <v>-1</v>
      </c>
      <c r="AD12" s="27"/>
      <c r="AE12" s="28"/>
      <c r="AF12" s="28"/>
      <c r="AG12" s="27"/>
      <c r="AH12" s="34">
        <v>151</v>
      </c>
      <c r="AI12" s="33">
        <v>1</v>
      </c>
      <c r="AJ12" s="27"/>
      <c r="AK12" s="37">
        <v>2498</v>
      </c>
      <c r="AL12" s="37">
        <v>3093</v>
      </c>
      <c r="AM12" s="38">
        <f t="shared" si="2"/>
        <v>0.80763013255738769</v>
      </c>
      <c r="AN12" s="50">
        <v>0</v>
      </c>
      <c r="AO12" s="27"/>
      <c r="AP12" s="64">
        <v>-6.3230446508840132E-2</v>
      </c>
      <c r="AQ12" s="50">
        <v>2</v>
      </c>
      <c r="AR12" s="27"/>
      <c r="AS12" s="28"/>
      <c r="AT12" s="28"/>
      <c r="AU12" s="1"/>
      <c r="AV12" s="20">
        <f t="shared" si="3"/>
        <v>3</v>
      </c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</row>
    <row r="13" spans="1:122" s="29" customFormat="1" ht="15" x14ac:dyDescent="0.25">
      <c r="A13" s="20">
        <v>206</v>
      </c>
      <c r="B13" s="65" t="s">
        <v>66</v>
      </c>
      <c r="C13" s="65" t="s">
        <v>67</v>
      </c>
      <c r="D13" s="31" t="s">
        <v>77</v>
      </c>
      <c r="E13" s="20" t="s">
        <v>59</v>
      </c>
      <c r="F13" s="27"/>
      <c r="G13" s="28"/>
      <c r="H13" s="28"/>
      <c r="I13" s="27"/>
      <c r="J13" s="20" t="s">
        <v>80</v>
      </c>
      <c r="K13" s="42">
        <v>0</v>
      </c>
      <c r="L13" s="27"/>
      <c r="M13" s="100">
        <v>8</v>
      </c>
      <c r="N13" s="100">
        <v>15</v>
      </c>
      <c r="O13" s="73">
        <f>M13/N13</f>
        <v>0.53333333333333333</v>
      </c>
      <c r="P13" s="33">
        <v>0</v>
      </c>
      <c r="Q13" s="27"/>
      <c r="R13" s="100">
        <v>3</v>
      </c>
      <c r="S13" s="100">
        <v>8</v>
      </c>
      <c r="T13" s="71">
        <f>R13/S13</f>
        <v>0.375</v>
      </c>
      <c r="U13" s="33">
        <v>1</v>
      </c>
      <c r="V13" s="27"/>
      <c r="W13" s="20" t="s">
        <v>4</v>
      </c>
      <c r="X13" s="33">
        <v>0</v>
      </c>
      <c r="Y13" s="27"/>
      <c r="Z13" s="60">
        <v>0</v>
      </c>
      <c r="AA13" s="60">
        <v>1046749</v>
      </c>
      <c r="AB13" s="62">
        <f t="shared" si="1"/>
        <v>0</v>
      </c>
      <c r="AC13" s="33">
        <v>-1</v>
      </c>
      <c r="AD13" s="27"/>
      <c r="AE13" s="28"/>
      <c r="AF13" s="28"/>
      <c r="AG13" s="27"/>
      <c r="AH13" s="34">
        <v>229</v>
      </c>
      <c r="AI13" s="33">
        <v>3</v>
      </c>
      <c r="AJ13" s="27"/>
      <c r="AK13" s="37">
        <v>10497</v>
      </c>
      <c r="AL13" s="37">
        <v>21586</v>
      </c>
      <c r="AM13" s="38">
        <f t="shared" si="2"/>
        <v>0.48628740850551283</v>
      </c>
      <c r="AN13" s="50">
        <v>0</v>
      </c>
      <c r="AO13" s="27"/>
      <c r="AP13" s="64">
        <v>2.9967036260113877E-2</v>
      </c>
      <c r="AQ13" s="50">
        <v>0</v>
      </c>
      <c r="AR13" s="27"/>
      <c r="AS13" s="28"/>
      <c r="AT13" s="28"/>
      <c r="AU13" s="1"/>
      <c r="AV13" s="20">
        <f t="shared" si="3"/>
        <v>3</v>
      </c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</row>
    <row r="14" spans="1:122" s="29" customFormat="1" ht="15" x14ac:dyDescent="0.25">
      <c r="A14" s="107">
        <v>206</v>
      </c>
      <c r="B14" s="20" t="s">
        <v>57</v>
      </c>
      <c r="C14" s="107" t="s">
        <v>58</v>
      </c>
      <c r="D14" s="20" t="s">
        <v>77</v>
      </c>
      <c r="E14" s="20" t="s">
        <v>59</v>
      </c>
      <c r="F14" s="27"/>
      <c r="G14" s="28"/>
      <c r="H14" s="28"/>
      <c r="I14" s="27"/>
      <c r="J14" s="20" t="s">
        <v>80</v>
      </c>
      <c r="K14" s="33">
        <v>0</v>
      </c>
      <c r="L14" s="27"/>
      <c r="M14" s="101">
        <v>7</v>
      </c>
      <c r="N14" s="101">
        <v>4</v>
      </c>
      <c r="O14" s="102">
        <f>M14/N14</f>
        <v>1.75</v>
      </c>
      <c r="P14" s="101"/>
      <c r="Q14" s="27"/>
      <c r="R14" s="20">
        <v>4</v>
      </c>
      <c r="S14" s="20">
        <v>7</v>
      </c>
      <c r="T14" s="71">
        <f>R14/S14</f>
        <v>0.5714285714285714</v>
      </c>
      <c r="U14" s="33">
        <v>2</v>
      </c>
      <c r="V14" s="27"/>
      <c r="W14" s="20" t="s">
        <v>4</v>
      </c>
      <c r="X14" s="33">
        <v>0</v>
      </c>
      <c r="Y14" s="27"/>
      <c r="Z14" s="60">
        <v>0</v>
      </c>
      <c r="AA14" s="60">
        <v>309750</v>
      </c>
      <c r="AB14" s="62">
        <f t="shared" si="1"/>
        <v>0</v>
      </c>
      <c r="AC14" s="33">
        <v>-1</v>
      </c>
      <c r="AD14" s="27"/>
      <c r="AE14" s="41"/>
      <c r="AF14" s="28"/>
      <c r="AG14" s="27"/>
      <c r="AH14" s="34">
        <v>94</v>
      </c>
      <c r="AI14" s="33">
        <v>-1</v>
      </c>
      <c r="AJ14" s="27"/>
      <c r="AK14" s="37">
        <v>4894</v>
      </c>
      <c r="AL14" s="37">
        <v>5326</v>
      </c>
      <c r="AM14" s="39">
        <f t="shared" si="2"/>
        <v>0.91888847164851672</v>
      </c>
      <c r="AN14" s="50">
        <v>0</v>
      </c>
      <c r="AO14" s="27"/>
      <c r="AP14" s="64">
        <v>5.6338028169014231E-2</v>
      </c>
      <c r="AQ14" s="50">
        <v>0</v>
      </c>
      <c r="AR14" s="27"/>
      <c r="AS14" s="28"/>
      <c r="AT14" s="28"/>
      <c r="AU14" s="1"/>
      <c r="AV14" s="20">
        <f t="shared" si="3"/>
        <v>0</v>
      </c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</row>
    <row r="15" spans="1:122" s="29" customFormat="1" ht="15" x14ac:dyDescent="0.25">
      <c r="A15" s="21">
        <v>206</v>
      </c>
      <c r="B15" s="14" t="s">
        <v>68</v>
      </c>
      <c r="C15" s="14" t="s">
        <v>69</v>
      </c>
      <c r="D15" s="32" t="s">
        <v>77</v>
      </c>
      <c r="E15" s="21" t="s">
        <v>59</v>
      </c>
      <c r="G15" s="24"/>
      <c r="H15" s="24"/>
      <c r="I15" s="18"/>
      <c r="J15" s="16"/>
      <c r="K15" s="16">
        <v>-1</v>
      </c>
      <c r="L15" s="18"/>
      <c r="M15" s="16"/>
      <c r="N15" s="16"/>
      <c r="O15" s="16"/>
      <c r="P15" s="16">
        <v>0</v>
      </c>
      <c r="Q15" s="18"/>
      <c r="R15" s="16"/>
      <c r="S15" s="16"/>
      <c r="T15" s="16"/>
      <c r="U15" s="16">
        <v>0</v>
      </c>
      <c r="V15" s="18"/>
      <c r="W15" s="16"/>
      <c r="X15" s="16">
        <v>0</v>
      </c>
      <c r="Y15" s="18"/>
      <c r="Z15" s="16"/>
      <c r="AA15" s="16"/>
      <c r="AB15" s="82"/>
      <c r="AC15" s="16">
        <v>-1</v>
      </c>
      <c r="AD15" s="18"/>
      <c r="AE15" s="26"/>
      <c r="AF15" s="26"/>
      <c r="AG15" s="18"/>
      <c r="AH15" s="16"/>
      <c r="AI15" s="16">
        <v>-1</v>
      </c>
      <c r="AJ15" s="18"/>
      <c r="AK15" s="16"/>
      <c r="AL15" s="16"/>
      <c r="AM15" s="83"/>
      <c r="AN15" s="16">
        <v>0</v>
      </c>
      <c r="AO15" s="18"/>
      <c r="AP15" s="84"/>
      <c r="AQ15" s="16">
        <v>0</v>
      </c>
      <c r="AR15" s="18"/>
      <c r="AS15" s="24"/>
      <c r="AT15" s="24"/>
      <c r="AU15" s="1"/>
      <c r="AV15" s="21">
        <f t="shared" si="3"/>
        <v>-3</v>
      </c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</row>
    <row r="16" spans="1:122" s="29" customFormat="1" ht="15" x14ac:dyDescent="0.25">
      <c r="A16" s="96">
        <v>206</v>
      </c>
      <c r="B16" s="14" t="s">
        <v>73</v>
      </c>
      <c r="C16" s="14" t="s">
        <v>74</v>
      </c>
      <c r="D16" s="32" t="s">
        <v>77</v>
      </c>
      <c r="E16" s="21" t="s">
        <v>59</v>
      </c>
      <c r="G16" s="24"/>
      <c r="H16" s="24"/>
      <c r="I16" s="18"/>
      <c r="J16" s="16"/>
      <c r="K16" s="16">
        <v>-1</v>
      </c>
      <c r="L16" s="18"/>
      <c r="M16" s="16"/>
      <c r="N16" s="16"/>
      <c r="O16" s="16"/>
      <c r="P16" s="16">
        <v>0</v>
      </c>
      <c r="Q16" s="18"/>
      <c r="R16" s="16"/>
      <c r="S16" s="16"/>
      <c r="T16" s="16"/>
      <c r="U16" s="16">
        <v>0</v>
      </c>
      <c r="V16" s="18"/>
      <c r="W16" s="16"/>
      <c r="X16" s="16">
        <v>0</v>
      </c>
      <c r="Y16" s="18"/>
      <c r="Z16" s="16"/>
      <c r="AA16" s="16"/>
      <c r="AB16" s="82"/>
      <c r="AC16" s="16">
        <v>-1</v>
      </c>
      <c r="AD16" s="18"/>
      <c r="AE16" s="26"/>
      <c r="AF16" s="26"/>
      <c r="AG16" s="18"/>
      <c r="AH16" s="16"/>
      <c r="AI16" s="16">
        <v>-1</v>
      </c>
      <c r="AJ16" s="18"/>
      <c r="AK16" s="16"/>
      <c r="AL16" s="16"/>
      <c r="AM16" s="83"/>
      <c r="AN16" s="16">
        <v>0</v>
      </c>
      <c r="AO16" s="18"/>
      <c r="AP16" s="84"/>
      <c r="AQ16" s="16">
        <v>0</v>
      </c>
      <c r="AR16" s="18"/>
      <c r="AS16" s="24"/>
      <c r="AT16" s="24"/>
      <c r="AU16" s="1"/>
      <c r="AV16" s="21">
        <f t="shared" si="3"/>
        <v>-3</v>
      </c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</row>
    <row r="17" spans="1:46" s="27" customFormat="1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9" spans="1:46" x14ac:dyDescent="0.25">
      <c r="A19" s="97"/>
      <c r="B19" s="98" t="s">
        <v>79</v>
      </c>
    </row>
  </sheetData>
  <sortState ref="A3:AV16">
    <sortCondition descending="1" ref="AV3:AV16"/>
  </sortState>
  <mergeCells count="12">
    <mergeCell ref="AS1:AT1"/>
    <mergeCell ref="A1:E1"/>
    <mergeCell ref="J1:K1"/>
    <mergeCell ref="M1:P1"/>
    <mergeCell ref="R1:U1"/>
    <mergeCell ref="W1:X1"/>
    <mergeCell ref="Z1:AC1"/>
    <mergeCell ref="AE1:AF1"/>
    <mergeCell ref="G1:H1"/>
    <mergeCell ref="AH1:AI1"/>
    <mergeCell ref="AK1:AN1"/>
    <mergeCell ref="AP1:AQ1"/>
  </mergeCells>
  <phoneticPr fontId="2" type="noConversion"/>
  <dataValidations count="8">
    <dataValidation type="list" allowBlank="1" showInputMessage="1" showErrorMessage="1" sqref="K3:K5 H3:H5 H7:H16 K7:K11 K15:K16">
      <formula1>"3,-1"</formula1>
    </dataValidation>
    <dataValidation type="list" allowBlank="1" showInputMessage="1" showErrorMessage="1" sqref="AN3:AN5 AN7:AN10 AN12:AN16 AQ4:AQ16">
      <formula1>"3,2,1,0"</formula1>
    </dataValidation>
    <dataValidation type="list" allowBlank="1" showInputMessage="1" showErrorMessage="1" sqref="X3:X16">
      <formula1>"1,0"</formula1>
    </dataValidation>
    <dataValidation type="list" allowBlank="1" showInputMessage="1" showErrorMessage="1" sqref="AT4:AT16">
      <formula1>"2,1,0,-1"</formula1>
    </dataValidation>
    <dataValidation type="list" allowBlank="1" showInputMessage="1" showErrorMessage="1" sqref="AI4:AI16 AC3:AC16 AF4:AF16">
      <formula1>"3,2,1,0,-1"</formula1>
    </dataValidation>
    <dataValidation type="list" allowBlank="1" showInputMessage="1" showErrorMessage="1" sqref="U3:U16">
      <formula1>"2,1,0"</formula1>
    </dataValidation>
    <dataValidation type="list" allowBlank="1" showInputMessage="1" showErrorMessage="1" sqref="P3:P16">
      <formula1>"2,0"</formula1>
    </dataValidation>
    <dataValidation type="list" allowBlank="1" showInputMessage="1" showErrorMessage="1" sqref="K12:K14">
      <formula1>"3,-1,0"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8" scale="45" orientation="landscape" r:id="rId1"/>
  <headerFooter>
    <oddHeader>&amp;C&amp;"-,Grassetto"&amp;72Indicatori All. B: tracciato di rilevazione anno 2023</oddHeader>
    <oddFooter>&amp;C&amp;"-,Grassetto"&amp;14pag. n.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Tracciato di rilevazione_2022</vt:lpstr>
      <vt:lpstr>Tracciato di rilevazione_2023</vt:lpstr>
      <vt:lpstr>'Tracciato di rilevazione_2022'!Area_stampa</vt:lpstr>
      <vt:lpstr>'Tracciato di rilevazione_2023'!Area_stampa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Aisic</cp:lastModifiedBy>
  <cp:lastPrinted>2024-06-27T11:57:52Z</cp:lastPrinted>
  <dcterms:created xsi:type="dcterms:W3CDTF">2023-02-08T12:31:04Z</dcterms:created>
  <dcterms:modified xsi:type="dcterms:W3CDTF">2024-06-27T12:07:42Z</dcterms:modified>
</cp:coreProperties>
</file>